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330" windowWidth="20490" windowHeight="7425"/>
  </bookViews>
  <sheets>
    <sheet name="ПЗ 2018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2018'!$14:$14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80" i="1" l="1"/>
  <c r="H101" i="1"/>
  <c r="H126" i="1" l="1"/>
  <c r="H41" i="1" l="1"/>
  <c r="H79" i="1" l="1"/>
  <c r="H78" i="1"/>
  <c r="H125" i="1" l="1"/>
  <c r="H124" i="1"/>
  <c r="H123" i="1"/>
  <c r="H96" i="1"/>
  <c r="H77" i="1" l="1"/>
  <c r="H76" i="1"/>
  <c r="H75" i="1" l="1"/>
  <c r="H74" i="1"/>
  <c r="H73" i="1"/>
  <c r="H122" i="1" l="1"/>
  <c r="H121" i="1" l="1"/>
  <c r="H72" i="1" l="1"/>
  <c r="H120" i="1" l="1"/>
  <c r="H119" i="1"/>
  <c r="H118" i="1"/>
  <c r="H89" i="1" l="1"/>
  <c r="H66" i="1" l="1"/>
  <c r="H59" i="1"/>
  <c r="H58" i="1"/>
  <c r="H53" i="1"/>
  <c r="H117" i="1" l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0" i="1"/>
  <c r="H99" i="1"/>
  <c r="H98" i="1"/>
  <c r="H97" i="1"/>
  <c r="H95" i="1"/>
  <c r="H127" i="1" l="1"/>
  <c r="H92" i="1"/>
  <c r="H93" i="1" l="1"/>
  <c r="H88" i="1"/>
  <c r="H90" i="1" l="1"/>
  <c r="H85" i="1"/>
  <c r="H84" i="1"/>
  <c r="H83" i="1"/>
  <c r="H86" i="1" l="1"/>
  <c r="H71" i="1"/>
  <c r="H70" i="1"/>
  <c r="H69" i="1"/>
  <c r="H68" i="1"/>
  <c r="H67" i="1"/>
  <c r="H64" i="1"/>
  <c r="H65" i="1"/>
  <c r="H63" i="1"/>
  <c r="H62" i="1"/>
  <c r="H61" i="1"/>
  <c r="H60" i="1"/>
  <c r="H57" i="1"/>
  <c r="H56" i="1"/>
  <c r="H55" i="1"/>
  <c r="H54" i="1"/>
  <c r="H52" i="1"/>
  <c r="H51" i="1"/>
  <c r="H50" i="1"/>
  <c r="H49" i="1"/>
  <c r="H48" i="1"/>
  <c r="H47" i="1"/>
  <c r="H46" i="1"/>
  <c r="H45" i="1"/>
  <c r="H44" i="1"/>
  <c r="H81" i="1" l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42" i="1" l="1"/>
  <c r="H128" i="1" s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<sst xmlns="http://schemas.openxmlformats.org/spreadsheetml/2006/main" count="1334" uniqueCount="405">
  <si>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</si>
  <si>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</si>
  <si>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</si>
  <si>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</si>
  <si>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</si>
  <si>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</si>
  <si>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</si>
  <si>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</si>
  <si>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</si>
  <si>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</si>
  <si>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</si>
  <si>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</si>
  <si>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</si>
  <si>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</si>
  <si>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</si>
  <si>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</si>
  <si>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</si>
  <si>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</si>
  <si>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</si>
  <si>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</si>
  <si>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</si>
  <si>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</si>
  <si>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</si>
  <si>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</si>
  <si>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</si>
  <si>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</si>
  <si>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</si>
  <si>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</si>
  <si>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</si>
  <si>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</si>
  <si>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</si>
  <si>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</si>
  <si>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</si>
  <si>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</si>
  <si>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</si>
  <si>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</si>
  <si>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</si>
  <si>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</si>
  <si>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</si>
  <si>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</si>
  <si>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</si>
  <si>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</si>
  <si>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</si>
  <si>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</si>
  <si>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</si>
  <si>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</si>
  <si>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</si>
  <si>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</si>
  <si>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</si>
  <si>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</si>
  <si>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</si>
  <si>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</si>
  <si>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</si>
  <si>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</si>
  <si>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</si>
  <si>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</si>
  <si>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</si>
  <si>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</si>
  <si>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</si>
  <si>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</si>
  <si>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</si>
  <si>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</si>
  <si>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</si>
  <si>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</si>
  <si>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</si>
  <si>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</si>
  <si>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</si>
  <si>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</si>
  <si>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</si>
  <si>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</si>
  <si>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</si>
  <si>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</si>
  <si>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</si>
  <si>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</si>
  <si>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</si>
  <si>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</si>
  <si>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</si>
  <si>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</si>
  <si>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</si>
  <si>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</si>
  <si>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</si>
  <si>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</si>
  <si>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</si>
  <si>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</si>
  <si>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</si>
  <si>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</si>
  <si>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</si>
  <si>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</si>
  <si>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</si>
  <si>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</si>
  <si>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</si>
  <si>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</si>
  <si>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</si>
  <si>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</si>
  <si>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</si>
  <si>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</si>
  <si>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</si>
  <si>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</si>
  <si>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</si>
  <si>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</si>
  <si>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</si>
  <si>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</si>
  <si>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</si>
  <si>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</si>
  <si>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</si>
  <si>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</si>
  <si>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</si>
  <si>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</si>
  <si>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</si>
  <si>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</si>
  <si>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</si>
  <si>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</si>
  <si>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</si>
  <si>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</si>
  <si>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</si>
  <si>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</si>
  <si>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</si>
  <si>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</si>
  <si>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</si>
  <si>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</si>
  <si>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</si>
  <si>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</si>
  <si>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</si>
  <si>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</si>
  <si>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</si>
  <si>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</si>
  <si>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</si>
  <si>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</si>
  <si>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</si>
  <si>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</si>
  <si>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</si>
  <si>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</si>
  <si>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</si>
  <si>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</si>
  <si>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</si>
  <si>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</si>
  <si>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</si>
  <si>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</si>
  <si>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</si>
  <si>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</si>
  <si>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</si>
  <si>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Кабель для СКС UTP 6</t>
  </si>
  <si>
    <t>Батареи для источников бесперебойного питания 12B</t>
  </si>
  <si>
    <t>Дизельное топливо для ДГУ</t>
  </si>
  <si>
    <t>Сотовая связь</t>
  </si>
  <si>
    <t>Обслуживание системы пожаротушения</t>
  </si>
  <si>
    <t>Утилизация списанного оборудования и расходных материалов</t>
  </si>
  <si>
    <t>Системный блок (стандартной конфигурации)</t>
  </si>
  <si>
    <t>метр</t>
  </si>
  <si>
    <t>комплект</t>
  </si>
  <si>
    <t>Обучение работников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</si>
  <si>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</si>
  <si>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</si>
  <si>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</si>
  <si>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</si>
  <si>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</si>
  <si>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</si>
  <si>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</si>
  <si>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</si>
  <si>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</si>
  <si>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</si>
  <si>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</si>
  <si>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</si>
  <si>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</si>
  <si>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</si>
  <si>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</si>
  <si>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</si>
  <si>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</si>
  <si>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</si>
  <si>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</si>
  <si>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</si>
  <si>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</si>
  <si>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</si>
  <si>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</si>
  <si>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</si>
  <si>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</si>
  <si>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</si>
  <si>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</si>
  <si>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</si>
  <si>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</si>
  <si>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</si>
  <si>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</si>
  <si>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</si>
  <si>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</si>
  <si>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</si>
  <si>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</si>
  <si>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</si>
  <si>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</si>
  <si>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</si>
  <si>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</si>
  <si>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</si>
  <si>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</si>
  <si>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</si>
  <si>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</si>
  <si>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</si>
  <si>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</si>
  <si>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</si>
  <si>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</si>
  <si>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</si>
  <si>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</si>
  <si>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</si>
  <si>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</si>
  <si>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</si>
  <si>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</si>
  <si>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</si>
  <si>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</si>
  <si>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</si>
  <si>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</si>
  <si>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</si>
  <si>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</si>
  <si>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</si>
  <si>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</si>
  <si>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Системный блок (улучшенной конфигурации)</t>
  </si>
  <si>
    <t>Картридж для ленточной библиотеки</t>
  </si>
  <si>
    <t>Страхование здания и имущества</t>
  </si>
  <si>
    <t>Ветошь обтирочная 50 м</t>
  </si>
  <si>
    <t>Лоток вертикальный пластиковый</t>
  </si>
  <si>
    <t>Услуги городского паркинга</t>
  </si>
  <si>
    <t>Оптоволоконный патчкорд</t>
  </si>
  <si>
    <t>Аккумуляторная батарея APC (SYBTU1-PLP)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</si>
  <si>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</si>
  <si>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</si>
  <si>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</si>
  <si>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</si>
  <si>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Лицензирование межсетевого экрана PaloAlto 820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</si>
  <si>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</si>
  <si>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</si>
  <si>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</si>
  <si>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</si>
  <si>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</si>
  <si>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 xml:space="preserve">LED телевизор 65" </t>
  </si>
  <si>
    <t>Коммутаторы ядра сети типа L3</t>
  </si>
  <si>
    <t>Пограничный коммутатор на 8 портов</t>
  </si>
  <si>
    <t>Проведение Наурыза</t>
  </si>
  <si>
    <t>ИТОГО закупки HR</t>
  </si>
  <si>
    <t>Услуга проведения аудита внешнего периметра сети Биржи</t>
  </si>
  <si>
    <t>ИТОГО закупки БУХГАЛТЕРИИ</t>
  </si>
  <si>
    <t>Носилки медицинские бескаркасные "Плащ"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</si>
  <si>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</si>
  <si>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</si>
  <si>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</si>
  <si>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</si>
  <si>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</si>
  <si>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</si>
  <si>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</si>
  <si>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</si>
  <si>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Планшет 4G</t>
  </si>
  <si>
    <t>Аренда оборудования для конференции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</si>
  <si>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</si>
  <si>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</si>
  <si>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</si>
  <si>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</si>
  <si>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Ежедневник брендированный</t>
  </si>
  <si>
    <t>Мобильный поп-ап</t>
  </si>
  <si>
    <t>Гонг</t>
  </si>
  <si>
    <t>Ручка брендированная</t>
  </si>
  <si>
    <t>Папка брендированная</t>
  </si>
  <si>
    <t>Блокнот брендированный</t>
  </si>
  <si>
    <t>Настольный брендированный календарь</t>
  </si>
  <si>
    <t>VIP подарки для деловых встреч</t>
  </si>
  <si>
    <t>Брошюра для иностранных инвесторов</t>
  </si>
  <si>
    <t>Брошюра для розничных инвесторов</t>
  </si>
  <si>
    <t>Брендированные открытки</t>
  </si>
  <si>
    <t>Букет цветов  с открыткой</t>
  </si>
  <si>
    <t>Внешняя вспышка для фотоаппарата</t>
  </si>
  <si>
    <t>Штатив для фотоаппаратара</t>
  </si>
  <si>
    <t>Услуги по допуску к специализированной системе для мониторинга СМИ и социальных сетей</t>
  </si>
  <si>
    <t>Услуга</t>
  </si>
  <si>
    <t>Штука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</si>
  <si>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</si>
  <si>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</si>
  <si>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</si>
  <si>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</si>
  <si>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</si>
  <si>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</si>
  <si>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</si>
  <si>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</si>
  <si>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</si>
  <si>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</si>
  <si>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</si>
  <si>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</si>
  <si>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</si>
  <si>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</si>
  <si>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Ғимаратті және мүлікті сақтандыру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</si>
  <si>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</si>
  <si>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</si>
  <si>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</si>
  <si>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</si>
  <si>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</si>
  <si>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</si>
  <si>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</si>
  <si>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</si>
  <si>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</si>
  <si>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24/6 степлер үшін қапсырма</t>
  </si>
  <si>
    <t>түзету сұйықтық 20 мл</t>
  </si>
  <si>
    <t>мөртабандарды, белгілерді жасау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</si>
  <si>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</si>
  <si>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</si>
  <si>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</si>
  <si>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</si>
  <si>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</si>
  <si>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қызметтік автокөктерды тәуелсіз бағалауды өткізу</t>
  </si>
  <si>
    <t>кілемдерді, перделерды, тюльды, химиялық тазалау</t>
  </si>
  <si>
    <t xml:space="preserve">Система DLP </t>
  </si>
  <si>
    <t>брендтелген ашық хат</t>
  </si>
  <si>
    <t>Брендтік блокнот</t>
  </si>
  <si>
    <t>Үстелде тұратын брендтік күнтізбе</t>
  </si>
  <si>
    <t>Брендтік папка</t>
  </si>
  <si>
    <t>Брендтік қалам</t>
  </si>
  <si>
    <t>гонг</t>
  </si>
  <si>
    <t>Брендтік күнделік</t>
  </si>
  <si>
    <t>Конференция ушін жабдықтау жалға алу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</si>
  <si>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</si>
  <si>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</si>
  <si>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</si>
  <si>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</si>
  <si>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Мобилдік поп-ап</t>
  </si>
  <si>
    <t>Іскерлік кездесу үшін VIP сыйлық</t>
  </si>
  <si>
    <t>Шетел инвесторлар үшін брошюра</t>
  </si>
  <si>
    <t>Даналап инвесторлар үшін брошюра</t>
  </si>
  <si>
    <t>Ашықтамамен бір байлам гүл</t>
  </si>
  <si>
    <t>фотоаппарат үшін сыртқы жарқылдақ</t>
  </si>
  <si>
    <t>фотоаппарат үшін штатив</t>
  </si>
  <si>
    <t>Әлеуметтік желілерде және БАҚ бақылау үшін мамандандырылған жүйеге жіберу бойынша қызметтер</t>
  </si>
  <si>
    <t>Бухгалтерлік құжаттамаларды түптеу</t>
  </si>
  <si>
    <t>DLP жүйесі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</si>
  <si>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</si>
  <si>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</si>
  <si>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Жаңа жылға арналған ертеңгілікті өткізу</t>
  </si>
  <si>
    <t>Наурыз мейрамды өткізу</t>
  </si>
  <si>
    <t xml:space="preserve">8 порттік шекара коммутатор </t>
  </si>
  <si>
    <t>L3 түрі тор ядро коммутаторлар</t>
  </si>
  <si>
    <t xml:space="preserve">65" LED теледидар </t>
  </si>
  <si>
    <t>Жүйелік блок (жақсартылған кескіндемедегі)</t>
  </si>
  <si>
    <t>Жүйелік блок (стандартік кескіндемедегі)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</si>
  <si>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</si>
  <si>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</si>
  <si>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</si>
  <si>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PaloAlto 820 желіаралық қалқанды лицензиялау</t>
  </si>
  <si>
    <t>Adobe Acrobat Professional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</si>
  <si>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</si>
  <si>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</si>
  <si>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</si>
  <si>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Өрт сөндіру жүйесін қызметтеу</t>
  </si>
  <si>
    <t>ұялы байланыс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</si>
  <si>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</si>
  <si>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</si>
  <si>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</si>
  <si>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</si>
  <si>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</si>
  <si>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</si>
  <si>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Қалалық паркинкг қызметтер</t>
  </si>
  <si>
    <t>"Плащ" каркассыз медициналық зембіл</t>
  </si>
  <si>
    <t>Установка сплинклера</t>
  </si>
  <si>
    <t>Сплинклерді орналыстыру</t>
  </si>
  <si>
    <t>Пластикті тік лоток</t>
  </si>
  <si>
    <t>50 м  сүртү шүберек</t>
  </si>
  <si>
    <t xml:space="preserve">Биржаның қабаттарда оптикалық талшық кабелді пісіру бойынша жұмыстар </t>
  </si>
  <si>
    <t>УТВЕРЖДЕНО</t>
  </si>
  <si>
    <t>Карта памяти</t>
  </si>
  <si>
    <t>Сумка для фотоаппарата</t>
  </si>
  <si>
    <t>Аккумулятор для фотоаппарата</t>
  </si>
  <si>
    <t>Жады картасы</t>
  </si>
  <si>
    <t>Фотоаппаратқа арналған сөмке</t>
  </si>
  <si>
    <t>Фотоаппаратқақа арналған аккумулятор</t>
  </si>
  <si>
    <t>Радио петличный микрофон</t>
  </si>
  <si>
    <t>тұзақ радио микрофон</t>
  </si>
  <si>
    <t>Видеостена</t>
  </si>
  <si>
    <t>Видео қабырға</t>
  </si>
  <si>
    <t>Аренда звукового оборудования</t>
  </si>
  <si>
    <t>Дыбыс жабдықтауды жалға алу</t>
  </si>
  <si>
    <t>Пакет вертикальный</t>
  </si>
  <si>
    <t>Пакет вертикалды</t>
  </si>
  <si>
    <t>Қор нарық үшін Next ИЖ әзірлеу бойынша қызметтер</t>
  </si>
  <si>
    <t>Программное обеспечение для защиты виртуальных сред</t>
  </si>
  <si>
    <t>Программное обеспечение для анализа защищенности информационных систем</t>
  </si>
  <si>
    <t>Программное обеспечение для защиты корпоративных данных на мобильных устройствах</t>
  </si>
  <si>
    <t>Виртуалды ортаны қорғау үшін бағдарламалық қамтамасыз ету</t>
  </si>
  <si>
    <t>Ақпараттық жүйелерді корғауға талдау үшін бағдарламалық қамтамасыз ету</t>
  </si>
  <si>
    <t>Мобилдік құрыларда корпоративтік деректерді қорғау үшін бағдарламалық қамтамасыз ету</t>
  </si>
  <si>
    <t>Серверное оборудование для торговых систем</t>
  </si>
  <si>
    <t>Қор нарықтын сауда жүйесі үшін серверлік жабдықтау</t>
  </si>
  <si>
    <t>Сетевой адаптер для серверов Fujitsu (Plan CD 4xGbit Cu lntel I350-T4)</t>
  </si>
  <si>
    <t>Fujitsu сервер үшін желілік бейімдегіш (Plan CD 4xGbit Cu lntel I350-T4)</t>
  </si>
  <si>
    <t>Наградная стела</t>
  </si>
  <si>
    <t>Наградной диплом</t>
  </si>
  <si>
    <t>Марапат стела</t>
  </si>
  <si>
    <t>Марапат диплом</t>
  </si>
  <si>
    <t>Тарелка брендированная юбилейная</t>
  </si>
  <si>
    <t>Брендтелген мерейтойлық тәрелке</t>
  </si>
  <si>
    <t>Приказом Председателя Правления</t>
  </si>
  <si>
    <t>от "____" __________________ 2018 года</t>
  </si>
  <si>
    <t>тендер</t>
  </si>
  <si>
    <t>931 240 000 220</t>
  </si>
  <si>
    <t>Материалы для изменения СКС на 5 этаже</t>
  </si>
  <si>
    <t>Услуги по перевозке серверного оборудования</t>
  </si>
  <si>
    <t>СКС өзгерту үшін маткриалдар</t>
  </si>
  <si>
    <t>Серверлік жабдықтаманы көшіру бойынша қызметтер</t>
  </si>
  <si>
    <t>Роликовые жалюзи</t>
  </si>
  <si>
    <t>квадратный метр</t>
  </si>
  <si>
    <t>Роликті жалюздер</t>
  </si>
  <si>
    <t>Рамки</t>
  </si>
  <si>
    <t>Жиектемелер</t>
  </si>
  <si>
    <t>Изготовление брендированной стены в музее</t>
  </si>
  <si>
    <t>Мұражайда брендтелген қабырғаны жасау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</si>
</sst>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\ _₽"/>
    <numFmt numFmtId="165" formatCode="#,##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5" fontId="26" fillId="0" borderId="11" xfId="0" applyNumberFormat="1" applyFont="1" applyBorder="1" applyAlignment="1">
      <alignment horizontal="center" vertical="center" wrapText="1"/>
    </xf>
    <xf numFmtId="3" fontId="26" fillId="2" borderId="3" xfId="0" applyNumberFormat="1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31" fillId="3" borderId="12" xfId="0" applyFont="1" applyFill="1" applyBorder="1" applyAlignment="1">
      <alignment horizontal="left" vertical="center" wrapText="1"/>
    </xf>
    <xf numFmtId="0" fontId="31" fillId="3" borderId="13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1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128"/>
  <sheetViews>
    <sheetView tabSelected="1" topLeftCell="A101" zoomScaleNormal="100" workbookViewId="0">
      <selection activeCell="H129" sqref="H129"/>
    </sheetView>
  </sheetViews>
  <sheetFormatPr defaultColWidth="9.140625" defaultRowHeight="16.5" x14ac:dyDescent="0.25"/>
  <cols>
    <col min="1" max="1" width="7" style="146" customWidth="1"/>
    <col min="2" max="2" width="24.5703125" style="146" customWidth="1"/>
    <col min="3" max="3" width="25.7109375" style="146" customWidth="1"/>
    <col min="4" max="4" width="28" style="146" customWidth="1"/>
    <col min="5" max="5" width="16.28515625" style="146" customWidth="1"/>
    <col min="6" max="6" width="13" style="146" customWidth="1"/>
    <col min="7" max="7" width="15.42578125" style="157" customWidth="1"/>
    <col min="8" max="8" width="17.28515625" style="157" customWidth="1"/>
    <col min="9" max="9" width="20.7109375" style="146" customWidth="1"/>
    <col min="10" max="10" width="19.85546875" style="146" hidden="1" customWidth="1"/>
    <col min="11" max="16384" width="9.140625" style="146"/>
  </cols>
  <sheetData>
    <row r="1" spans="1:9" s="137" customFormat="1" ht="15" customHeight="1" x14ac:dyDescent="0.25">
      <c r="B1" s="139" t="s">
        <v>0</v>
      </c>
      <c r="F1" s="140"/>
      <c r="G1" s="140"/>
      <c r="H1" s="140"/>
    </row>
    <row r="2" spans="1:9" s="137" customFormat="1" ht="15" customHeight="1" x14ac:dyDescent="0.25">
      <c r="B2" s="141"/>
      <c r="F2" s="140"/>
      <c r="G2" s="140"/>
      <c r="H2" s="140"/>
    </row>
    <row r="3" spans="1:9" s="137" customFormat="1" ht="45" customHeight="1" x14ac:dyDescent="0.25">
      <c r="B3" s="139" t="s">
        <v>1</v>
      </c>
      <c r="C3" s="139" t="s">
        <v>2</v>
      </c>
      <c r="D3" s="139" t="s">
        <v>3</v>
      </c>
      <c r="F3" s="140"/>
      <c r="G3" s="140"/>
      <c r="H3" s="140"/>
      <c r="I3" s="142"/>
    </row>
    <row r="4" spans="1:9" s="137" customFormat="1" ht="47.25" customHeight="1" x14ac:dyDescent="0.25">
      <c r="B4" s="143" t="s">
        <v>393</v>
      </c>
      <c r="C4" s="144" t="s">
        <v>4</v>
      </c>
      <c r="D4" s="144" t="s">
        <v>5</v>
      </c>
      <c r="F4" s="140"/>
    </row>
    <row r="5" spans="1:9" s="137" customFormat="1" ht="44.25" customHeight="1" x14ac:dyDescent="0.25">
      <c r="A5" s="145"/>
      <c r="D5" s="158"/>
      <c r="E5" s="159"/>
      <c r="F5" s="179" t="s">
        <v>358</v>
      </c>
      <c r="G5" s="179"/>
      <c r="H5" s="179"/>
      <c r="I5" s="179"/>
    </row>
    <row r="6" spans="1:9" s="137" customFormat="1" ht="18" x14ac:dyDescent="0.25">
      <c r="D6" s="158"/>
      <c r="E6" s="160"/>
      <c r="F6" s="180" t="s">
        <v>390</v>
      </c>
      <c r="G6" s="180"/>
      <c r="H6" s="180"/>
      <c r="I6" s="180"/>
    </row>
    <row r="7" spans="1:9" s="137" customFormat="1" ht="18" x14ac:dyDescent="0.25">
      <c r="D7" s="158"/>
      <c r="E7" s="160"/>
      <c r="F7" s="180" t="s">
        <v>5</v>
      </c>
      <c r="G7" s="180"/>
      <c r="H7" s="180"/>
      <c r="I7" s="180"/>
    </row>
    <row r="8" spans="1:9" ht="18" x14ac:dyDescent="0.25">
      <c r="D8" s="180" t="s">
        <v>391</v>
      </c>
      <c r="E8" s="180"/>
      <c r="F8" s="180"/>
      <c r="G8" s="180"/>
      <c r="H8" s="180"/>
      <c r="I8" s="180"/>
    </row>
    <row r="9" spans="1:9" ht="18" x14ac:dyDescent="0.25">
      <c r="D9" s="180"/>
      <c r="E9" s="180"/>
      <c r="F9" s="180"/>
      <c r="G9" s="180"/>
      <c r="H9" s="180"/>
      <c r="I9" s="180"/>
    </row>
    <row r="10" spans="1:9" ht="26.25" customHeight="1" x14ac:dyDescent="0.25">
      <c r="E10" s="138"/>
      <c r="F10" s="138"/>
      <c r="G10" s="138"/>
      <c r="H10" s="138"/>
      <c r="I10" s="138"/>
    </row>
    <row r="11" spans="1:9" ht="26.25" customHeight="1" x14ac:dyDescent="0.25">
      <c r="E11" s="138"/>
      <c r="F11" s="138"/>
      <c r="G11" s="138"/>
      <c r="H11" s="138"/>
      <c r="I11" s="138"/>
    </row>
    <row r="12" spans="1:9" ht="26.25" customHeight="1" x14ac:dyDescent="0.25">
      <c r="A12" s="183" t="s">
        <v>280</v>
      </c>
      <c r="B12" s="184"/>
      <c r="C12" s="184"/>
      <c r="D12" s="184"/>
      <c r="E12" s="184"/>
      <c r="F12" s="184"/>
      <c r="G12" s="184"/>
      <c r="H12" s="184"/>
      <c r="I12" s="184"/>
    </row>
    <row r="13" spans="1:9" ht="26.25" customHeight="1" x14ac:dyDescent="0.25">
      <c r="E13" s="138"/>
      <c r="F13" s="138"/>
      <c r="G13" s="138"/>
      <c r="H13" s="138"/>
      <c r="I13" s="138"/>
    </row>
    <row r="14" spans="1:9" s="137" customFormat="1" ht="38.25" x14ac:dyDescent="0.25">
      <c r="A14" s="161" t="s">
        <v>6</v>
      </c>
      <c r="B14" s="161" t="s">
        <v>8</v>
      </c>
      <c r="C14" s="161" t="s">
        <v>9</v>
      </c>
      <c r="D14" s="161" t="s">
        <v>11</v>
      </c>
      <c r="E14" s="161" t="s">
        <v>12</v>
      </c>
      <c r="F14" s="162" t="s">
        <v>13</v>
      </c>
      <c r="G14" s="162" t="s">
        <v>238</v>
      </c>
      <c r="H14" s="162" t="s">
        <v>239</v>
      </c>
      <c r="I14" s="161" t="s">
        <v>240</v>
      </c>
    </row>
    <row r="15" spans="1:9" s="137" customFormat="1" x14ac:dyDescent="0.25">
      <c r="A15" s="163">
        <v>1</v>
      </c>
      <c r="B15" s="163">
        <v>2</v>
      </c>
      <c r="C15" s="163">
        <v>3</v>
      </c>
      <c r="D15" s="163">
        <v>4</v>
      </c>
      <c r="E15" s="163">
        <v>5</v>
      </c>
      <c r="F15" s="164">
        <v>6</v>
      </c>
      <c r="G15" s="164">
        <v>7</v>
      </c>
      <c r="H15" s="164">
        <v>8</v>
      </c>
      <c r="I15" s="163">
        <v>9</v>
      </c>
    </row>
    <row r="16" spans="1:9" x14ac:dyDescent="0.25">
      <c r="A16" s="181" t="s">
        <v>270</v>
      </c>
      <c r="B16" s="182"/>
      <c r="C16" s="147"/>
      <c r="D16" s="147"/>
      <c r="E16" s="147"/>
      <c r="F16" s="147"/>
      <c r="G16" s="148"/>
      <c r="H16" s="148"/>
      <c r="I16" s="147"/>
    </row>
    <row r="17" spans="1:9" s="149" customFormat="1" ht="51" x14ac:dyDescent="0.25">
      <c r="A17" s="126">
        <v>1</v>
      </c>
      <c r="B17" s="127" t="s">
        <v>282</v>
      </c>
      <c r="C17" s="129" t="s">
        <v>281</v>
      </c>
      <c r="D17" s="126" t="s">
        <v>392</v>
      </c>
      <c r="E17" s="129" t="s">
        <v>18</v>
      </c>
      <c r="F17" s="129">
        <v>1</v>
      </c>
      <c r="G17" s="131">
        <v>4000000</v>
      </c>
      <c r="H17" s="134">
        <f t="shared" ref="H17:H29" si="0">G17*F17</f>
        <v>4000000</v>
      </c>
      <c r="I17" s="127" t="s">
        <v>242</v>
      </c>
    </row>
    <row r="18" spans="1:9" s="150" customFormat="1" ht="25.5" x14ac:dyDescent="0.25">
      <c r="A18" s="126">
        <v>2</v>
      </c>
      <c r="B18" s="127" t="s">
        <v>283</v>
      </c>
      <c r="C18" s="130" t="s">
        <v>214</v>
      </c>
      <c r="D18" s="128" t="s">
        <v>183</v>
      </c>
      <c r="E18" s="130" t="s">
        <v>18</v>
      </c>
      <c r="F18" s="130">
        <v>1</v>
      </c>
      <c r="G18" s="135">
        <v>700000</v>
      </c>
      <c r="H18" s="134">
        <f t="shared" si="0"/>
        <v>700000</v>
      </c>
      <c r="I18" s="129" t="s">
        <v>243</v>
      </c>
    </row>
    <row r="19" spans="1:9" s="149" customFormat="1" x14ac:dyDescent="0.25">
      <c r="A19" s="126">
        <v>3</v>
      </c>
      <c r="B19" s="129" t="s">
        <v>356</v>
      </c>
      <c r="C19" s="129" t="s">
        <v>215</v>
      </c>
      <c r="D19" s="128" t="s">
        <v>183</v>
      </c>
      <c r="E19" s="129" t="s">
        <v>148</v>
      </c>
      <c r="F19" s="132">
        <v>50</v>
      </c>
      <c r="G19" s="131">
        <v>80</v>
      </c>
      <c r="H19" s="134">
        <f t="shared" si="0"/>
        <v>4000</v>
      </c>
      <c r="I19" s="129" t="s">
        <v>241</v>
      </c>
    </row>
    <row r="20" spans="1:9" s="149" customFormat="1" ht="25.5" x14ac:dyDescent="0.25">
      <c r="A20" s="126">
        <v>4</v>
      </c>
      <c r="B20" s="127" t="s">
        <v>287</v>
      </c>
      <c r="C20" s="129" t="s">
        <v>285</v>
      </c>
      <c r="D20" s="128" t="s">
        <v>183</v>
      </c>
      <c r="E20" s="129" t="s">
        <v>43</v>
      </c>
      <c r="F20" s="132">
        <v>50</v>
      </c>
      <c r="G20" s="131">
        <v>300</v>
      </c>
      <c r="H20" s="135">
        <f t="shared" si="0"/>
        <v>15000</v>
      </c>
      <c r="I20" s="129" t="s">
        <v>244</v>
      </c>
    </row>
    <row r="21" spans="1:9" s="149" customFormat="1" ht="25.5" x14ac:dyDescent="0.25">
      <c r="A21" s="126">
        <v>5</v>
      </c>
      <c r="B21" s="127" t="s">
        <v>284</v>
      </c>
      <c r="C21" s="129" t="s">
        <v>286</v>
      </c>
      <c r="D21" s="128" t="s">
        <v>183</v>
      </c>
      <c r="E21" s="129" t="s">
        <v>43</v>
      </c>
      <c r="F21" s="132">
        <v>100</v>
      </c>
      <c r="G21" s="131">
        <v>200</v>
      </c>
      <c r="H21" s="135">
        <f t="shared" si="0"/>
        <v>20000</v>
      </c>
      <c r="I21" s="129" t="s">
        <v>243</v>
      </c>
    </row>
    <row r="22" spans="1:9" s="149" customFormat="1" ht="25.5" x14ac:dyDescent="0.25">
      <c r="A22" s="126">
        <v>6</v>
      </c>
      <c r="B22" s="127" t="s">
        <v>288</v>
      </c>
      <c r="C22" s="129" t="s">
        <v>37</v>
      </c>
      <c r="D22" s="128" t="s">
        <v>183</v>
      </c>
      <c r="E22" s="129" t="s">
        <v>43</v>
      </c>
      <c r="F22" s="132">
        <v>100</v>
      </c>
      <c r="G22" s="131">
        <v>150</v>
      </c>
      <c r="H22" s="135">
        <f t="shared" si="0"/>
        <v>15000</v>
      </c>
      <c r="I22" s="129" t="s">
        <v>243</v>
      </c>
    </row>
    <row r="23" spans="1:9" s="149" customFormat="1" ht="25.5" x14ac:dyDescent="0.25">
      <c r="A23" s="126">
        <v>7</v>
      </c>
      <c r="B23" s="127" t="s">
        <v>289</v>
      </c>
      <c r="C23" s="129" t="s">
        <v>101</v>
      </c>
      <c r="D23" s="128" t="s">
        <v>183</v>
      </c>
      <c r="E23" s="129" t="s">
        <v>104</v>
      </c>
      <c r="F23" s="131">
        <v>5000</v>
      </c>
      <c r="G23" s="131">
        <v>35</v>
      </c>
      <c r="H23" s="135">
        <f t="shared" si="0"/>
        <v>175000</v>
      </c>
      <c r="I23" s="129" t="s">
        <v>241</v>
      </c>
    </row>
    <row r="24" spans="1:9" s="149" customFormat="1" ht="25.5" x14ac:dyDescent="0.25">
      <c r="A24" s="126">
        <v>8</v>
      </c>
      <c r="B24" s="127" t="s">
        <v>290</v>
      </c>
      <c r="C24" s="129" t="s">
        <v>178</v>
      </c>
      <c r="D24" s="128" t="s">
        <v>183</v>
      </c>
      <c r="E24" s="129" t="s">
        <v>104</v>
      </c>
      <c r="F24" s="131">
        <v>1000</v>
      </c>
      <c r="G24" s="131">
        <v>30</v>
      </c>
      <c r="H24" s="135">
        <f t="shared" si="0"/>
        <v>30000</v>
      </c>
      <c r="I24" s="129" t="s">
        <v>243</v>
      </c>
    </row>
    <row r="25" spans="1:9" s="149" customFormat="1" ht="25.5" x14ac:dyDescent="0.25">
      <c r="A25" s="126">
        <v>9</v>
      </c>
      <c r="B25" s="127" t="s">
        <v>291</v>
      </c>
      <c r="C25" s="129" t="s">
        <v>38</v>
      </c>
      <c r="D25" s="128" t="s">
        <v>183</v>
      </c>
      <c r="E25" s="129" t="s">
        <v>104</v>
      </c>
      <c r="F25" s="131">
        <v>2000</v>
      </c>
      <c r="G25" s="131">
        <v>22</v>
      </c>
      <c r="H25" s="135">
        <f t="shared" si="0"/>
        <v>44000</v>
      </c>
      <c r="I25" s="129" t="s">
        <v>243</v>
      </c>
    </row>
    <row r="26" spans="1:9" s="149" customFormat="1" ht="25.5" x14ac:dyDescent="0.25">
      <c r="A26" s="126">
        <v>10</v>
      </c>
      <c r="B26" s="127" t="s">
        <v>292</v>
      </c>
      <c r="C26" s="129" t="s">
        <v>39</v>
      </c>
      <c r="D26" s="128" t="s">
        <v>183</v>
      </c>
      <c r="E26" s="129" t="s">
        <v>104</v>
      </c>
      <c r="F26" s="131">
        <v>4000</v>
      </c>
      <c r="G26" s="131">
        <v>25</v>
      </c>
      <c r="H26" s="135">
        <f t="shared" si="0"/>
        <v>100000</v>
      </c>
      <c r="I26" s="129" t="s">
        <v>243</v>
      </c>
    </row>
    <row r="27" spans="1:9" s="149" customFormat="1" x14ac:dyDescent="0.25">
      <c r="A27" s="126">
        <v>11</v>
      </c>
      <c r="B27" s="127" t="s">
        <v>293</v>
      </c>
      <c r="C27" s="129" t="s">
        <v>42</v>
      </c>
      <c r="D27" s="128" t="s">
        <v>183</v>
      </c>
      <c r="E27" s="129" t="s">
        <v>43</v>
      </c>
      <c r="F27" s="132">
        <v>50</v>
      </c>
      <c r="G27" s="131">
        <v>100</v>
      </c>
      <c r="H27" s="135">
        <f t="shared" si="0"/>
        <v>5000</v>
      </c>
      <c r="I27" s="129" t="s">
        <v>243</v>
      </c>
    </row>
    <row r="28" spans="1:9" s="149" customFormat="1" ht="25.5" x14ac:dyDescent="0.25">
      <c r="A28" s="126">
        <v>12</v>
      </c>
      <c r="B28" s="127" t="s">
        <v>355</v>
      </c>
      <c r="C28" s="129" t="s">
        <v>216</v>
      </c>
      <c r="D28" s="128" t="s">
        <v>183</v>
      </c>
      <c r="E28" s="129" t="s">
        <v>104</v>
      </c>
      <c r="F28" s="132">
        <v>20</v>
      </c>
      <c r="G28" s="131">
        <v>800</v>
      </c>
      <c r="H28" s="135">
        <f t="shared" si="0"/>
        <v>16000</v>
      </c>
      <c r="I28" s="129" t="s">
        <v>243</v>
      </c>
    </row>
    <row r="29" spans="1:9" s="149" customFormat="1" x14ac:dyDescent="0.25">
      <c r="A29" s="126">
        <v>13</v>
      </c>
      <c r="B29" s="127" t="s">
        <v>294</v>
      </c>
      <c r="C29" s="129" t="s">
        <v>53</v>
      </c>
      <c r="D29" s="128" t="s">
        <v>183</v>
      </c>
      <c r="E29" s="129" t="s">
        <v>104</v>
      </c>
      <c r="F29" s="132">
        <v>30</v>
      </c>
      <c r="G29" s="131">
        <v>170</v>
      </c>
      <c r="H29" s="135">
        <f t="shared" si="0"/>
        <v>5100</v>
      </c>
      <c r="I29" s="129" t="s">
        <v>241</v>
      </c>
    </row>
    <row r="30" spans="1:9" s="149" customFormat="1" ht="25.5" x14ac:dyDescent="0.25">
      <c r="A30" s="126">
        <v>14</v>
      </c>
      <c r="B30" s="127" t="s">
        <v>295</v>
      </c>
      <c r="C30" s="129" t="s">
        <v>134</v>
      </c>
      <c r="D30" s="128" t="s">
        <v>183</v>
      </c>
      <c r="E30" s="129" t="s">
        <v>104</v>
      </c>
      <c r="F30" s="132">
        <v>10</v>
      </c>
      <c r="G30" s="131">
        <v>10000</v>
      </c>
      <c r="H30" s="135">
        <f t="shared" ref="H30:H41" si="1">G30*F30</f>
        <v>100000</v>
      </c>
      <c r="I30" s="129" t="s">
        <v>241</v>
      </c>
    </row>
    <row r="31" spans="1:9" s="149" customFormat="1" x14ac:dyDescent="0.25">
      <c r="A31" s="126">
        <v>15</v>
      </c>
      <c r="B31" s="127" t="s">
        <v>296</v>
      </c>
      <c r="C31" s="129" t="s">
        <v>154</v>
      </c>
      <c r="D31" s="128" t="s">
        <v>183</v>
      </c>
      <c r="E31" s="129" t="s">
        <v>104</v>
      </c>
      <c r="F31" s="132">
        <v>50</v>
      </c>
      <c r="G31" s="131">
        <v>4000</v>
      </c>
      <c r="H31" s="135">
        <f t="shared" si="1"/>
        <v>200000</v>
      </c>
      <c r="I31" s="129" t="s">
        <v>241</v>
      </c>
    </row>
    <row r="32" spans="1:9" s="149" customFormat="1" x14ac:dyDescent="0.25">
      <c r="A32" s="126">
        <v>16</v>
      </c>
      <c r="B32" s="127" t="s">
        <v>297</v>
      </c>
      <c r="C32" s="129" t="s">
        <v>67</v>
      </c>
      <c r="D32" s="128" t="s">
        <v>183</v>
      </c>
      <c r="E32" s="129" t="s">
        <v>104</v>
      </c>
      <c r="F32" s="132">
        <v>10</v>
      </c>
      <c r="G32" s="131">
        <v>300</v>
      </c>
      <c r="H32" s="135">
        <f t="shared" si="1"/>
        <v>3000</v>
      </c>
      <c r="I32" s="129" t="s">
        <v>241</v>
      </c>
    </row>
    <row r="33" spans="1:9" s="149" customFormat="1" ht="25.5" x14ac:dyDescent="0.25">
      <c r="A33" s="126">
        <v>17</v>
      </c>
      <c r="B33" s="127" t="s">
        <v>298</v>
      </c>
      <c r="C33" s="129" t="s">
        <v>69</v>
      </c>
      <c r="D33" s="128" t="s">
        <v>183</v>
      </c>
      <c r="E33" s="129" t="s">
        <v>104</v>
      </c>
      <c r="F33" s="132">
        <v>10</v>
      </c>
      <c r="G33" s="131">
        <v>1000</v>
      </c>
      <c r="H33" s="135">
        <f t="shared" si="1"/>
        <v>10000</v>
      </c>
      <c r="I33" s="129" t="s">
        <v>243</v>
      </c>
    </row>
    <row r="34" spans="1:9" s="149" customFormat="1" ht="25.5" x14ac:dyDescent="0.25">
      <c r="A34" s="126">
        <v>18</v>
      </c>
      <c r="B34" s="127" t="s">
        <v>299</v>
      </c>
      <c r="C34" s="129" t="s">
        <v>70</v>
      </c>
      <c r="D34" s="128" t="s">
        <v>183</v>
      </c>
      <c r="E34" s="129" t="s">
        <v>104</v>
      </c>
      <c r="F34" s="131">
        <v>15</v>
      </c>
      <c r="G34" s="131">
        <v>1000</v>
      </c>
      <c r="H34" s="135">
        <f t="shared" si="1"/>
        <v>15000</v>
      </c>
      <c r="I34" s="129" t="s">
        <v>243</v>
      </c>
    </row>
    <row r="35" spans="1:9" s="149" customFormat="1" ht="25.5" x14ac:dyDescent="0.25">
      <c r="A35" s="126">
        <v>19</v>
      </c>
      <c r="B35" s="127" t="s">
        <v>300</v>
      </c>
      <c r="C35" s="128" t="s">
        <v>71</v>
      </c>
      <c r="D35" s="128" t="s">
        <v>183</v>
      </c>
      <c r="E35" s="128" t="s">
        <v>104</v>
      </c>
      <c r="F35" s="133">
        <v>1</v>
      </c>
      <c r="G35" s="133">
        <v>150000</v>
      </c>
      <c r="H35" s="135">
        <f t="shared" si="1"/>
        <v>150000</v>
      </c>
      <c r="I35" s="129" t="s">
        <v>243</v>
      </c>
    </row>
    <row r="36" spans="1:9" s="149" customFormat="1" ht="25.5" x14ac:dyDescent="0.25">
      <c r="A36" s="126">
        <v>20</v>
      </c>
      <c r="B36" s="127" t="s">
        <v>301</v>
      </c>
      <c r="C36" s="128" t="s">
        <v>77</v>
      </c>
      <c r="D36" s="128" t="s">
        <v>183</v>
      </c>
      <c r="E36" s="128" t="s">
        <v>104</v>
      </c>
      <c r="F36" s="133">
        <v>6</v>
      </c>
      <c r="G36" s="133">
        <v>6000</v>
      </c>
      <c r="H36" s="135">
        <f t="shared" si="1"/>
        <v>36000</v>
      </c>
      <c r="I36" s="128" t="s">
        <v>244</v>
      </c>
    </row>
    <row r="37" spans="1:9" s="149" customFormat="1" ht="25.5" x14ac:dyDescent="0.25">
      <c r="A37" s="126">
        <v>21</v>
      </c>
      <c r="B37" s="127" t="s">
        <v>302</v>
      </c>
      <c r="C37" s="128" t="s">
        <v>94</v>
      </c>
      <c r="D37" s="128" t="s">
        <v>183</v>
      </c>
      <c r="E37" s="128" t="s">
        <v>18</v>
      </c>
      <c r="F37" s="133">
        <v>1</v>
      </c>
      <c r="G37" s="133">
        <v>150000</v>
      </c>
      <c r="H37" s="135">
        <f t="shared" si="1"/>
        <v>150000</v>
      </c>
      <c r="I37" s="128" t="s">
        <v>243</v>
      </c>
    </row>
    <row r="38" spans="1:9" s="149" customFormat="1" x14ac:dyDescent="0.25">
      <c r="A38" s="126">
        <v>22</v>
      </c>
      <c r="B38" s="128" t="s">
        <v>354</v>
      </c>
      <c r="C38" s="128" t="s">
        <v>353</v>
      </c>
      <c r="D38" s="128" t="s">
        <v>183</v>
      </c>
      <c r="E38" s="128" t="s">
        <v>18</v>
      </c>
      <c r="F38" s="133">
        <v>1</v>
      </c>
      <c r="G38" s="133">
        <v>100000</v>
      </c>
      <c r="H38" s="134">
        <f t="shared" si="1"/>
        <v>100000</v>
      </c>
      <c r="I38" s="128" t="s">
        <v>241</v>
      </c>
    </row>
    <row r="39" spans="1:9" s="149" customFormat="1" ht="25.5" x14ac:dyDescent="0.25">
      <c r="A39" s="126">
        <v>23</v>
      </c>
      <c r="B39" s="128" t="s">
        <v>352</v>
      </c>
      <c r="C39" s="128" t="s">
        <v>237</v>
      </c>
      <c r="D39" s="128" t="s">
        <v>183</v>
      </c>
      <c r="E39" s="128" t="s">
        <v>104</v>
      </c>
      <c r="F39" s="133">
        <v>5</v>
      </c>
      <c r="G39" s="133">
        <v>23000</v>
      </c>
      <c r="H39" s="134">
        <f t="shared" si="1"/>
        <v>115000</v>
      </c>
      <c r="I39" s="128" t="s">
        <v>243</v>
      </c>
    </row>
    <row r="40" spans="1:9" s="149" customFormat="1" x14ac:dyDescent="0.25">
      <c r="A40" s="126">
        <v>24</v>
      </c>
      <c r="B40" s="127" t="s">
        <v>351</v>
      </c>
      <c r="C40" s="128" t="s">
        <v>217</v>
      </c>
      <c r="D40" s="128" t="s">
        <v>183</v>
      </c>
      <c r="E40" s="128" t="s">
        <v>18</v>
      </c>
      <c r="F40" s="133">
        <v>1</v>
      </c>
      <c r="G40" s="133">
        <v>25000</v>
      </c>
      <c r="H40" s="134">
        <f t="shared" si="1"/>
        <v>25000</v>
      </c>
      <c r="I40" s="128" t="s">
        <v>241</v>
      </c>
    </row>
    <row r="41" spans="1:9" s="149" customFormat="1" x14ac:dyDescent="0.25">
      <c r="A41" s="126">
        <v>25</v>
      </c>
      <c r="B41" s="168" t="s">
        <v>400</v>
      </c>
      <c r="C41" s="169" t="s">
        <v>398</v>
      </c>
      <c r="D41" s="128" t="s">
        <v>183</v>
      </c>
      <c r="E41" s="169" t="s">
        <v>399</v>
      </c>
      <c r="F41" s="170">
        <v>8.8000000000000007</v>
      </c>
      <c r="G41" s="170">
        <v>11363.630999999999</v>
      </c>
      <c r="H41" s="134">
        <f t="shared" si="1"/>
        <v>99999.952799999999</v>
      </c>
      <c r="I41" s="126" t="s">
        <v>242</v>
      </c>
    </row>
    <row r="42" spans="1:9" x14ac:dyDescent="0.25">
      <c r="A42" s="177" t="s">
        <v>271</v>
      </c>
      <c r="B42" s="178"/>
      <c r="C42" s="166"/>
      <c r="D42" s="166"/>
      <c r="E42" s="166"/>
      <c r="F42" s="166"/>
      <c r="G42" s="152"/>
      <c r="H42" s="152">
        <f>SUM(H17:H41)</f>
        <v>6133099.9528000001</v>
      </c>
      <c r="I42" s="151"/>
    </row>
    <row r="43" spans="1:9" ht="16.5" customHeight="1" x14ac:dyDescent="0.25">
      <c r="A43" s="181" t="s">
        <v>272</v>
      </c>
      <c r="B43" s="182"/>
      <c r="C43" s="147"/>
      <c r="D43" s="147"/>
      <c r="E43" s="147"/>
      <c r="F43" s="147"/>
      <c r="G43" s="148"/>
      <c r="H43" s="148"/>
      <c r="I43" s="147"/>
    </row>
    <row r="44" spans="1:9" x14ac:dyDescent="0.25">
      <c r="A44" s="126">
        <v>26</v>
      </c>
      <c r="B44" s="126" t="s">
        <v>350</v>
      </c>
      <c r="C44" s="126" t="s">
        <v>141</v>
      </c>
      <c r="D44" s="128" t="s">
        <v>183</v>
      </c>
      <c r="E44" s="126" t="s">
        <v>148</v>
      </c>
      <c r="F44" s="126">
        <v>305</v>
      </c>
      <c r="G44" s="133">
        <v>250</v>
      </c>
      <c r="H44" s="136">
        <f t="shared" ref="H44:H59" si="2">G44*F44</f>
        <v>76250</v>
      </c>
      <c r="I44" s="126" t="s">
        <v>244</v>
      </c>
    </row>
    <row r="45" spans="1:9" x14ac:dyDescent="0.25">
      <c r="A45" s="126">
        <v>27</v>
      </c>
      <c r="B45" s="126" t="s">
        <v>349</v>
      </c>
      <c r="C45" s="126" t="s">
        <v>218</v>
      </c>
      <c r="D45" s="128" t="s">
        <v>183</v>
      </c>
      <c r="E45" s="126" t="s">
        <v>104</v>
      </c>
      <c r="F45" s="126">
        <v>12</v>
      </c>
      <c r="G45" s="133">
        <v>5000</v>
      </c>
      <c r="H45" s="136">
        <f t="shared" si="2"/>
        <v>60000</v>
      </c>
      <c r="I45" s="126" t="s">
        <v>244</v>
      </c>
    </row>
    <row r="46" spans="1:9" ht="25.5" x14ac:dyDescent="0.25">
      <c r="A46" s="126">
        <v>28</v>
      </c>
      <c r="B46" s="126" t="s">
        <v>348</v>
      </c>
      <c r="C46" s="126" t="s">
        <v>213</v>
      </c>
      <c r="D46" s="128" t="s">
        <v>183</v>
      </c>
      <c r="E46" s="126" t="s">
        <v>104</v>
      </c>
      <c r="F46" s="126">
        <v>40</v>
      </c>
      <c r="G46" s="133">
        <v>14000</v>
      </c>
      <c r="H46" s="136">
        <f t="shared" si="2"/>
        <v>560000</v>
      </c>
      <c r="I46" s="126" t="s">
        <v>242</v>
      </c>
    </row>
    <row r="47" spans="1:9" ht="25.5" x14ac:dyDescent="0.25">
      <c r="A47" s="126">
        <v>29</v>
      </c>
      <c r="B47" s="126" t="s">
        <v>347</v>
      </c>
      <c r="C47" s="126" t="s">
        <v>219</v>
      </c>
      <c r="D47" s="128" t="s">
        <v>183</v>
      </c>
      <c r="E47" s="126" t="s">
        <v>104</v>
      </c>
      <c r="F47" s="126">
        <v>4</v>
      </c>
      <c r="G47" s="133">
        <v>250000</v>
      </c>
      <c r="H47" s="136">
        <f t="shared" si="2"/>
        <v>1000000</v>
      </c>
      <c r="I47" s="126" t="s">
        <v>241</v>
      </c>
    </row>
    <row r="48" spans="1:9" ht="25.5" x14ac:dyDescent="0.25">
      <c r="A48" s="126">
        <v>30</v>
      </c>
      <c r="B48" s="126" t="s">
        <v>346</v>
      </c>
      <c r="C48" s="126" t="s">
        <v>142</v>
      </c>
      <c r="D48" s="128" t="s">
        <v>183</v>
      </c>
      <c r="E48" s="126" t="s">
        <v>104</v>
      </c>
      <c r="F48" s="126">
        <v>50</v>
      </c>
      <c r="G48" s="133">
        <v>6900</v>
      </c>
      <c r="H48" s="136">
        <f t="shared" si="2"/>
        <v>345000</v>
      </c>
      <c r="I48" s="126" t="s">
        <v>244</v>
      </c>
    </row>
    <row r="49" spans="1:9" x14ac:dyDescent="0.25">
      <c r="A49" s="126">
        <v>31</v>
      </c>
      <c r="B49" s="126" t="s">
        <v>345</v>
      </c>
      <c r="C49" s="126" t="s">
        <v>143</v>
      </c>
      <c r="D49" s="128" t="s">
        <v>183</v>
      </c>
      <c r="E49" s="126" t="s">
        <v>103</v>
      </c>
      <c r="F49" s="126">
        <v>200</v>
      </c>
      <c r="G49" s="133">
        <v>129</v>
      </c>
      <c r="H49" s="136">
        <f t="shared" si="2"/>
        <v>25800</v>
      </c>
      <c r="I49" s="126" t="s">
        <v>244</v>
      </c>
    </row>
    <row r="50" spans="1:9" x14ac:dyDescent="0.25">
      <c r="A50" s="126">
        <v>32</v>
      </c>
      <c r="B50" s="126" t="s">
        <v>344</v>
      </c>
      <c r="C50" s="126" t="s">
        <v>144</v>
      </c>
      <c r="D50" s="128" t="s">
        <v>183</v>
      </c>
      <c r="E50" s="126" t="s">
        <v>18</v>
      </c>
      <c r="F50" s="133">
        <v>1</v>
      </c>
      <c r="G50" s="133">
        <v>12000</v>
      </c>
      <c r="H50" s="136">
        <f t="shared" si="2"/>
        <v>12000</v>
      </c>
      <c r="I50" s="126" t="s">
        <v>241</v>
      </c>
    </row>
    <row r="51" spans="1:9" ht="25.5" x14ac:dyDescent="0.25">
      <c r="A51" s="126">
        <v>33</v>
      </c>
      <c r="B51" s="126" t="s">
        <v>343</v>
      </c>
      <c r="C51" s="126" t="s">
        <v>145</v>
      </c>
      <c r="D51" s="128" t="s">
        <v>183</v>
      </c>
      <c r="E51" s="126" t="s">
        <v>18</v>
      </c>
      <c r="F51" s="133">
        <v>1</v>
      </c>
      <c r="G51" s="133">
        <v>400000</v>
      </c>
      <c r="H51" s="136">
        <f t="shared" si="2"/>
        <v>400000</v>
      </c>
      <c r="I51" s="126" t="s">
        <v>242</v>
      </c>
    </row>
    <row r="52" spans="1:9" ht="38.25" x14ac:dyDescent="0.25">
      <c r="A52" s="126">
        <v>34</v>
      </c>
      <c r="B52" s="126" t="s">
        <v>357</v>
      </c>
      <c r="C52" s="126" t="s">
        <v>155</v>
      </c>
      <c r="D52" s="128" t="s">
        <v>183</v>
      </c>
      <c r="E52" s="126" t="s">
        <v>18</v>
      </c>
      <c r="F52" s="133">
        <v>1</v>
      </c>
      <c r="G52" s="133">
        <v>100000</v>
      </c>
      <c r="H52" s="136">
        <f t="shared" si="2"/>
        <v>100000</v>
      </c>
      <c r="I52" s="126" t="s">
        <v>241</v>
      </c>
    </row>
    <row r="53" spans="1:9" ht="25.5" x14ac:dyDescent="0.25">
      <c r="A53" s="126">
        <v>35</v>
      </c>
      <c r="B53" s="126" t="s">
        <v>342</v>
      </c>
      <c r="C53" s="126" t="s">
        <v>220</v>
      </c>
      <c r="D53" s="128" t="s">
        <v>183</v>
      </c>
      <c r="E53" s="126" t="s">
        <v>104</v>
      </c>
      <c r="F53" s="133">
        <v>2</v>
      </c>
      <c r="G53" s="133">
        <v>342000</v>
      </c>
      <c r="H53" s="136">
        <f t="shared" si="2"/>
        <v>684000</v>
      </c>
      <c r="I53" s="126" t="s">
        <v>242</v>
      </c>
    </row>
    <row r="54" spans="1:9" ht="25.5" x14ac:dyDescent="0.25">
      <c r="A54" s="126">
        <v>36</v>
      </c>
      <c r="B54" s="126" t="s">
        <v>341</v>
      </c>
      <c r="C54" s="126" t="s">
        <v>221</v>
      </c>
      <c r="D54" s="128" t="s">
        <v>183</v>
      </c>
      <c r="E54" s="126" t="s">
        <v>104</v>
      </c>
      <c r="F54" s="133">
        <v>2</v>
      </c>
      <c r="G54" s="133">
        <v>150000</v>
      </c>
      <c r="H54" s="136">
        <f t="shared" si="2"/>
        <v>300000</v>
      </c>
      <c r="I54" s="126" t="s">
        <v>243</v>
      </c>
    </row>
    <row r="55" spans="1:9" ht="38.25" x14ac:dyDescent="0.25">
      <c r="A55" s="126">
        <v>37</v>
      </c>
      <c r="B55" s="126" t="s">
        <v>340</v>
      </c>
      <c r="C55" s="126" t="s">
        <v>146</v>
      </c>
      <c r="D55" s="128" t="s">
        <v>183</v>
      </c>
      <c r="E55" s="126" t="s">
        <v>18</v>
      </c>
      <c r="F55" s="133">
        <v>1</v>
      </c>
      <c r="G55" s="133">
        <v>100000</v>
      </c>
      <c r="H55" s="136">
        <f t="shared" si="2"/>
        <v>100000</v>
      </c>
      <c r="I55" s="126" t="s">
        <v>242</v>
      </c>
    </row>
    <row r="56" spans="1:9" ht="25.5" x14ac:dyDescent="0.25">
      <c r="A56" s="126">
        <v>38</v>
      </c>
      <c r="B56" s="126" t="s">
        <v>339</v>
      </c>
      <c r="C56" s="126" t="s">
        <v>223</v>
      </c>
      <c r="D56" s="128" t="s">
        <v>183</v>
      </c>
      <c r="E56" s="126" t="s">
        <v>149</v>
      </c>
      <c r="F56" s="126">
        <v>2</v>
      </c>
      <c r="G56" s="133">
        <v>215000</v>
      </c>
      <c r="H56" s="136">
        <f t="shared" si="2"/>
        <v>430000</v>
      </c>
      <c r="I56" s="126" t="s">
        <v>241</v>
      </c>
    </row>
    <row r="57" spans="1:9" ht="25.5" x14ac:dyDescent="0.25">
      <c r="A57" s="126">
        <v>39</v>
      </c>
      <c r="B57" s="126" t="s">
        <v>338</v>
      </c>
      <c r="C57" s="126" t="s">
        <v>224</v>
      </c>
      <c r="D57" s="128" t="s">
        <v>173</v>
      </c>
      <c r="E57" s="126" t="s">
        <v>149</v>
      </c>
      <c r="F57" s="126">
        <v>1</v>
      </c>
      <c r="G57" s="133">
        <v>3900000</v>
      </c>
      <c r="H57" s="136">
        <f t="shared" si="2"/>
        <v>3900000</v>
      </c>
      <c r="I57" s="126" t="s">
        <v>241</v>
      </c>
    </row>
    <row r="58" spans="1:9" ht="25.5" x14ac:dyDescent="0.25">
      <c r="A58" s="126">
        <v>40</v>
      </c>
      <c r="B58" s="126" t="s">
        <v>373</v>
      </c>
      <c r="C58" s="126" t="s">
        <v>222</v>
      </c>
      <c r="D58" s="126" t="s">
        <v>392</v>
      </c>
      <c r="E58" s="126" t="s">
        <v>149</v>
      </c>
      <c r="F58" s="133">
        <v>1</v>
      </c>
      <c r="G58" s="133">
        <v>5394480</v>
      </c>
      <c r="H58" s="136">
        <f t="shared" si="2"/>
        <v>5394480</v>
      </c>
      <c r="I58" s="126" t="s">
        <v>243</v>
      </c>
    </row>
    <row r="59" spans="1:9" ht="25.5" x14ac:dyDescent="0.25">
      <c r="A59" s="126">
        <v>41</v>
      </c>
      <c r="B59" s="136" t="s">
        <v>337</v>
      </c>
      <c r="C59" s="136" t="s">
        <v>278</v>
      </c>
      <c r="D59" s="128" t="s">
        <v>183</v>
      </c>
      <c r="E59" s="136" t="s">
        <v>149</v>
      </c>
      <c r="F59" s="136">
        <v>3</v>
      </c>
      <c r="G59" s="136">
        <v>238000</v>
      </c>
      <c r="H59" s="136">
        <f t="shared" si="2"/>
        <v>714000</v>
      </c>
      <c r="I59" s="126" t="s">
        <v>244</v>
      </c>
    </row>
    <row r="60" spans="1:9" x14ac:dyDescent="0.25">
      <c r="A60" s="126">
        <v>42</v>
      </c>
      <c r="B60" s="126" t="s">
        <v>336</v>
      </c>
      <c r="C60" s="126" t="s">
        <v>225</v>
      </c>
      <c r="D60" s="128" t="s">
        <v>183</v>
      </c>
      <c r="E60" s="126" t="s">
        <v>104</v>
      </c>
      <c r="F60" s="126">
        <v>10</v>
      </c>
      <c r="G60" s="133">
        <v>23000</v>
      </c>
      <c r="H60" s="133">
        <f t="shared" ref="H60:H106" si="3">F60*G60</f>
        <v>230000</v>
      </c>
      <c r="I60" s="126" t="s">
        <v>241</v>
      </c>
    </row>
    <row r="61" spans="1:9" ht="51" x14ac:dyDescent="0.25">
      <c r="A61" s="126">
        <v>43</v>
      </c>
      <c r="B61" s="126" t="s">
        <v>335</v>
      </c>
      <c r="C61" s="126" t="s">
        <v>153</v>
      </c>
      <c r="D61" s="128" t="s">
        <v>183</v>
      </c>
      <c r="E61" s="126" t="s">
        <v>104</v>
      </c>
      <c r="F61" s="126">
        <v>10</v>
      </c>
      <c r="G61" s="133">
        <v>2720</v>
      </c>
      <c r="H61" s="133">
        <f t="shared" si="3"/>
        <v>27200</v>
      </c>
      <c r="I61" s="126" t="s">
        <v>241</v>
      </c>
    </row>
    <row r="62" spans="1:9" ht="25.5" x14ac:dyDescent="0.25">
      <c r="A62" s="126">
        <v>44</v>
      </c>
      <c r="B62" s="167" t="s">
        <v>226</v>
      </c>
      <c r="C62" s="167" t="s">
        <v>226</v>
      </c>
      <c r="D62" s="128" t="s">
        <v>173</v>
      </c>
      <c r="E62" s="126" t="s">
        <v>104</v>
      </c>
      <c r="F62" s="126">
        <v>8</v>
      </c>
      <c r="G62" s="133">
        <v>230000</v>
      </c>
      <c r="H62" s="133">
        <f t="shared" ref="H62:H66" si="4">F62*G62</f>
        <v>1840000</v>
      </c>
      <c r="I62" s="126" t="s">
        <v>241</v>
      </c>
    </row>
    <row r="63" spans="1:9" ht="51" x14ac:dyDescent="0.25">
      <c r="A63" s="126">
        <v>45</v>
      </c>
      <c r="B63" s="167" t="s">
        <v>227</v>
      </c>
      <c r="C63" s="167" t="s">
        <v>227</v>
      </c>
      <c r="D63" s="128" t="s">
        <v>173</v>
      </c>
      <c r="E63" s="126" t="s">
        <v>104</v>
      </c>
      <c r="F63" s="126">
        <v>10</v>
      </c>
      <c r="G63" s="133">
        <v>210000</v>
      </c>
      <c r="H63" s="133">
        <f t="shared" si="4"/>
        <v>2100000</v>
      </c>
      <c r="I63" s="126" t="s">
        <v>241</v>
      </c>
    </row>
    <row r="64" spans="1:9" ht="25.5" x14ac:dyDescent="0.25">
      <c r="A64" s="126">
        <v>46</v>
      </c>
      <c r="B64" s="167" t="s">
        <v>229</v>
      </c>
      <c r="C64" s="167" t="s">
        <v>229</v>
      </c>
      <c r="D64" s="128" t="s">
        <v>183</v>
      </c>
      <c r="E64" s="126" t="s">
        <v>104</v>
      </c>
      <c r="F64" s="126">
        <v>2</v>
      </c>
      <c r="G64" s="133">
        <v>190000</v>
      </c>
      <c r="H64" s="133">
        <f t="shared" si="4"/>
        <v>380000</v>
      </c>
      <c r="I64" s="126" t="s">
        <v>241</v>
      </c>
    </row>
    <row r="65" spans="1:9" ht="25.5" x14ac:dyDescent="0.25">
      <c r="A65" s="126">
        <v>47</v>
      </c>
      <c r="B65" s="167" t="s">
        <v>228</v>
      </c>
      <c r="C65" s="167" t="s">
        <v>228</v>
      </c>
      <c r="D65" s="128" t="s">
        <v>173</v>
      </c>
      <c r="E65" s="126" t="s">
        <v>104</v>
      </c>
      <c r="F65" s="126">
        <v>14</v>
      </c>
      <c r="G65" s="133">
        <v>290000</v>
      </c>
      <c r="H65" s="133">
        <f t="shared" si="4"/>
        <v>4060000</v>
      </c>
      <c r="I65" s="126" t="s">
        <v>241</v>
      </c>
    </row>
    <row r="66" spans="1:9" ht="25.5" x14ac:dyDescent="0.25">
      <c r="A66" s="126">
        <v>48</v>
      </c>
      <c r="B66" s="167" t="s">
        <v>279</v>
      </c>
      <c r="C66" s="167" t="s">
        <v>279</v>
      </c>
      <c r="D66" s="128" t="s">
        <v>183</v>
      </c>
      <c r="E66" s="126" t="s">
        <v>104</v>
      </c>
      <c r="F66" s="126">
        <v>2</v>
      </c>
      <c r="G66" s="133">
        <v>200600</v>
      </c>
      <c r="H66" s="133">
        <f t="shared" si="4"/>
        <v>401200</v>
      </c>
      <c r="I66" s="126" t="s">
        <v>241</v>
      </c>
    </row>
    <row r="67" spans="1:9" s="137" customFormat="1" ht="25.5" x14ac:dyDescent="0.25">
      <c r="A67" s="167">
        <v>49</v>
      </c>
      <c r="B67" s="167" t="s">
        <v>334</v>
      </c>
      <c r="C67" s="167" t="s">
        <v>147</v>
      </c>
      <c r="D67" s="167" t="s">
        <v>173</v>
      </c>
      <c r="E67" s="167" t="s">
        <v>104</v>
      </c>
      <c r="F67" s="167">
        <v>10</v>
      </c>
      <c r="G67" s="171">
        <v>250000</v>
      </c>
      <c r="H67" s="171">
        <f t="shared" si="3"/>
        <v>2500000</v>
      </c>
      <c r="I67" s="167" t="s">
        <v>244</v>
      </c>
    </row>
    <row r="68" spans="1:9" ht="25.5" x14ac:dyDescent="0.25">
      <c r="A68" s="126">
        <v>50</v>
      </c>
      <c r="B68" s="126" t="s">
        <v>333</v>
      </c>
      <c r="C68" s="126" t="s">
        <v>212</v>
      </c>
      <c r="D68" s="128" t="s">
        <v>173</v>
      </c>
      <c r="E68" s="126" t="s">
        <v>104</v>
      </c>
      <c r="F68" s="126">
        <v>10</v>
      </c>
      <c r="G68" s="133">
        <v>450000</v>
      </c>
      <c r="H68" s="133">
        <f>F68*G68</f>
        <v>4500000</v>
      </c>
      <c r="I68" s="126" t="s">
        <v>243</v>
      </c>
    </row>
    <row r="69" spans="1:9" x14ac:dyDescent="0.25">
      <c r="A69" s="126">
        <v>51</v>
      </c>
      <c r="B69" s="126" t="s">
        <v>332</v>
      </c>
      <c r="C69" s="126" t="s">
        <v>230</v>
      </c>
      <c r="D69" s="128" t="s">
        <v>173</v>
      </c>
      <c r="E69" s="126" t="s">
        <v>104</v>
      </c>
      <c r="F69" s="126">
        <v>1</v>
      </c>
      <c r="G69" s="133">
        <v>1100000</v>
      </c>
      <c r="H69" s="133">
        <f t="shared" si="3"/>
        <v>1100000</v>
      </c>
      <c r="I69" s="126" t="s">
        <v>241</v>
      </c>
    </row>
    <row r="70" spans="1:9" ht="25.5" x14ac:dyDescent="0.25">
      <c r="A70" s="126">
        <v>52</v>
      </c>
      <c r="B70" s="126" t="s">
        <v>331</v>
      </c>
      <c r="C70" s="126" t="s">
        <v>231</v>
      </c>
      <c r="D70" s="128" t="s">
        <v>173</v>
      </c>
      <c r="E70" s="126" t="s">
        <v>104</v>
      </c>
      <c r="F70" s="126">
        <v>2</v>
      </c>
      <c r="G70" s="133">
        <v>3298000</v>
      </c>
      <c r="H70" s="133">
        <f t="shared" si="3"/>
        <v>6596000</v>
      </c>
      <c r="I70" s="126" t="s">
        <v>243</v>
      </c>
    </row>
    <row r="71" spans="1:9" ht="25.5" x14ac:dyDescent="0.25">
      <c r="A71" s="126">
        <v>53</v>
      </c>
      <c r="B71" s="126" t="s">
        <v>330</v>
      </c>
      <c r="C71" s="126" t="s">
        <v>232</v>
      </c>
      <c r="D71" s="128" t="s">
        <v>183</v>
      </c>
      <c r="E71" s="126" t="s">
        <v>104</v>
      </c>
      <c r="F71" s="126">
        <v>2</v>
      </c>
      <c r="G71" s="133">
        <v>365160</v>
      </c>
      <c r="H71" s="133">
        <f t="shared" si="3"/>
        <v>730320</v>
      </c>
      <c r="I71" s="126" t="s">
        <v>244</v>
      </c>
    </row>
    <row r="72" spans="1:9" x14ac:dyDescent="0.25">
      <c r="A72" s="126">
        <v>54</v>
      </c>
      <c r="B72" s="126" t="s">
        <v>368</v>
      </c>
      <c r="C72" s="126" t="s">
        <v>367</v>
      </c>
      <c r="D72" s="126" t="s">
        <v>392</v>
      </c>
      <c r="E72" s="126" t="s">
        <v>149</v>
      </c>
      <c r="F72" s="126">
        <v>1</v>
      </c>
      <c r="G72" s="133">
        <v>12700000</v>
      </c>
      <c r="H72" s="133">
        <f t="shared" si="3"/>
        <v>12700000</v>
      </c>
      <c r="I72" s="126" t="s">
        <v>242</v>
      </c>
    </row>
    <row r="73" spans="1:9" ht="38.25" x14ac:dyDescent="0.25">
      <c r="A73" s="126">
        <v>55</v>
      </c>
      <c r="B73" s="126" t="s">
        <v>377</v>
      </c>
      <c r="C73" s="126" t="s">
        <v>374</v>
      </c>
      <c r="D73" s="128" t="s">
        <v>173</v>
      </c>
      <c r="E73" s="126" t="s">
        <v>149</v>
      </c>
      <c r="F73" s="126">
        <v>1</v>
      </c>
      <c r="G73" s="133">
        <v>8000000</v>
      </c>
      <c r="H73" s="133">
        <f t="shared" si="3"/>
        <v>8000000</v>
      </c>
      <c r="I73" s="126" t="s">
        <v>243</v>
      </c>
    </row>
    <row r="74" spans="1:9" ht="51" x14ac:dyDescent="0.25">
      <c r="A74" s="126">
        <v>56</v>
      </c>
      <c r="B74" s="126" t="s">
        <v>378</v>
      </c>
      <c r="C74" s="126" t="s">
        <v>375</v>
      </c>
      <c r="D74" s="128" t="s">
        <v>183</v>
      </c>
      <c r="E74" s="126" t="s">
        <v>149</v>
      </c>
      <c r="F74" s="126">
        <v>1</v>
      </c>
      <c r="G74" s="133">
        <v>360000</v>
      </c>
      <c r="H74" s="133">
        <f t="shared" si="3"/>
        <v>360000</v>
      </c>
      <c r="I74" s="126" t="s">
        <v>243</v>
      </c>
    </row>
    <row r="75" spans="1:9" ht="51" x14ac:dyDescent="0.25">
      <c r="A75" s="126">
        <v>57</v>
      </c>
      <c r="B75" s="126" t="s">
        <v>379</v>
      </c>
      <c r="C75" s="126" t="s">
        <v>376</v>
      </c>
      <c r="D75" s="128" t="s">
        <v>183</v>
      </c>
      <c r="E75" s="126" t="s">
        <v>149</v>
      </c>
      <c r="F75" s="126">
        <v>1</v>
      </c>
      <c r="G75" s="133">
        <v>600000</v>
      </c>
      <c r="H75" s="133">
        <f t="shared" si="3"/>
        <v>600000</v>
      </c>
      <c r="I75" s="126" t="s">
        <v>243</v>
      </c>
    </row>
    <row r="76" spans="1:9" ht="25.5" x14ac:dyDescent="0.25">
      <c r="A76" s="126">
        <v>58</v>
      </c>
      <c r="B76" s="126" t="s">
        <v>381</v>
      </c>
      <c r="C76" s="126" t="s">
        <v>380</v>
      </c>
      <c r="D76" s="126" t="s">
        <v>392</v>
      </c>
      <c r="E76" s="126" t="s">
        <v>149</v>
      </c>
      <c r="F76" s="126">
        <v>1</v>
      </c>
      <c r="G76" s="133">
        <v>17240000</v>
      </c>
      <c r="H76" s="133">
        <f t="shared" si="3"/>
        <v>17240000</v>
      </c>
      <c r="I76" s="126" t="s">
        <v>242</v>
      </c>
    </row>
    <row r="77" spans="1:9" ht="38.25" x14ac:dyDescent="0.25">
      <c r="A77" s="126">
        <v>59</v>
      </c>
      <c r="B77" s="126" t="s">
        <v>383</v>
      </c>
      <c r="C77" s="126" t="s">
        <v>382</v>
      </c>
      <c r="D77" s="128" t="s">
        <v>183</v>
      </c>
      <c r="E77" s="126" t="s">
        <v>104</v>
      </c>
      <c r="F77" s="126">
        <v>1</v>
      </c>
      <c r="G77" s="165">
        <v>255771.1</v>
      </c>
      <c r="H77" s="165">
        <f t="shared" si="3"/>
        <v>255771.1</v>
      </c>
      <c r="I77" s="126" t="s">
        <v>242</v>
      </c>
    </row>
    <row r="78" spans="1:9" ht="25.5" x14ac:dyDescent="0.25">
      <c r="A78" s="126">
        <v>60</v>
      </c>
      <c r="B78" s="126" t="s">
        <v>396</v>
      </c>
      <c r="C78" s="126" t="s">
        <v>394</v>
      </c>
      <c r="D78" s="128" t="s">
        <v>183</v>
      </c>
      <c r="E78" s="126" t="s">
        <v>149</v>
      </c>
      <c r="F78" s="126">
        <v>1</v>
      </c>
      <c r="G78" s="165">
        <v>23368</v>
      </c>
      <c r="H78" s="165">
        <f t="shared" si="3"/>
        <v>23368</v>
      </c>
      <c r="I78" s="126" t="s">
        <v>242</v>
      </c>
    </row>
    <row r="79" spans="1:9" ht="25.5" x14ac:dyDescent="0.25">
      <c r="A79" s="126">
        <v>61</v>
      </c>
      <c r="B79" s="126" t="s">
        <v>397</v>
      </c>
      <c r="C79" s="126" t="s">
        <v>395</v>
      </c>
      <c r="D79" s="128" t="s">
        <v>183</v>
      </c>
      <c r="E79" s="126" t="s">
        <v>18</v>
      </c>
      <c r="F79" s="126">
        <v>1</v>
      </c>
      <c r="G79" s="165">
        <v>21900</v>
      </c>
      <c r="H79" s="165">
        <f t="shared" si="3"/>
        <v>21900</v>
      </c>
      <c r="I79" s="126" t="s">
        <v>242</v>
      </c>
    </row>
    <row r="80" spans="1:9" ht="25.5" x14ac:dyDescent="0.25">
      <c r="A80" s="126">
        <v>62</v>
      </c>
      <c r="B80" s="126" t="s">
        <v>397</v>
      </c>
      <c r="C80" s="126" t="s">
        <v>395</v>
      </c>
      <c r="D80" s="128" t="s">
        <v>183</v>
      </c>
      <c r="E80" s="126" t="s">
        <v>18</v>
      </c>
      <c r="F80" s="126">
        <v>1</v>
      </c>
      <c r="G80" s="165">
        <v>30000</v>
      </c>
      <c r="H80" s="165">
        <f t="shared" ref="H80" si="5">F80*G80</f>
        <v>30000</v>
      </c>
      <c r="I80" s="126" t="s">
        <v>242</v>
      </c>
    </row>
    <row r="81" spans="1:9" ht="16.5" customHeight="1" x14ac:dyDescent="0.25">
      <c r="A81" s="173" t="s">
        <v>273</v>
      </c>
      <c r="B81" s="174"/>
      <c r="C81" s="151"/>
      <c r="D81" s="151"/>
      <c r="E81" s="151"/>
      <c r="F81" s="151"/>
      <c r="G81" s="152"/>
      <c r="H81" s="152">
        <f>SUM(H44:H79)</f>
        <v>77767289.099999994</v>
      </c>
      <c r="I81" s="151"/>
    </row>
    <row r="82" spans="1:9" ht="16.5" customHeight="1" x14ac:dyDescent="0.25">
      <c r="A82" s="181" t="s">
        <v>274</v>
      </c>
      <c r="B82" s="182"/>
      <c r="C82" s="147"/>
      <c r="D82" s="147"/>
      <c r="E82" s="147"/>
      <c r="F82" s="147"/>
      <c r="G82" s="148"/>
      <c r="H82" s="148"/>
      <c r="I82" s="147"/>
    </row>
    <row r="83" spans="1:9" x14ac:dyDescent="0.25">
      <c r="A83" s="126">
        <v>63</v>
      </c>
      <c r="B83" s="126" t="s">
        <v>327</v>
      </c>
      <c r="C83" s="126" t="s">
        <v>150</v>
      </c>
      <c r="D83" s="128" t="s">
        <v>173</v>
      </c>
      <c r="E83" s="126" t="s">
        <v>18</v>
      </c>
      <c r="F83" s="126">
        <v>1</v>
      </c>
      <c r="G83" s="133">
        <v>3496267.8399999994</v>
      </c>
      <c r="H83" s="133">
        <f t="shared" si="3"/>
        <v>3496267.8399999994</v>
      </c>
      <c r="I83" s="126" t="s">
        <v>242</v>
      </c>
    </row>
    <row r="84" spans="1:9" ht="25.5" x14ac:dyDescent="0.25">
      <c r="A84" s="126">
        <v>64</v>
      </c>
      <c r="B84" s="126" t="s">
        <v>328</v>
      </c>
      <c r="C84" s="126" t="s">
        <v>152</v>
      </c>
      <c r="D84" s="128" t="s">
        <v>183</v>
      </c>
      <c r="E84" s="126" t="s">
        <v>18</v>
      </c>
      <c r="F84" s="126">
        <v>1</v>
      </c>
      <c r="G84" s="133">
        <v>600000</v>
      </c>
      <c r="H84" s="133">
        <f t="shared" si="3"/>
        <v>600000</v>
      </c>
      <c r="I84" s="126" t="s">
        <v>242</v>
      </c>
    </row>
    <row r="85" spans="1:9" x14ac:dyDescent="0.25">
      <c r="A85" s="126">
        <v>65</v>
      </c>
      <c r="B85" s="126" t="s">
        <v>329</v>
      </c>
      <c r="C85" s="126" t="s">
        <v>233</v>
      </c>
      <c r="D85" s="128" t="s">
        <v>183</v>
      </c>
      <c r="E85" s="126" t="s">
        <v>18</v>
      </c>
      <c r="F85" s="126">
        <v>1</v>
      </c>
      <c r="G85" s="133">
        <v>200000</v>
      </c>
      <c r="H85" s="133">
        <f t="shared" si="3"/>
        <v>200000</v>
      </c>
      <c r="I85" s="126" t="s">
        <v>241</v>
      </c>
    </row>
    <row r="86" spans="1:9" ht="16.5" customHeight="1" x14ac:dyDescent="0.25">
      <c r="A86" s="173" t="s">
        <v>234</v>
      </c>
      <c r="B86" s="174"/>
      <c r="C86" s="151"/>
      <c r="D86" s="151"/>
      <c r="E86" s="151"/>
      <c r="F86" s="151"/>
      <c r="G86" s="152"/>
      <c r="H86" s="152">
        <f>SUM(H83:H85)</f>
        <v>4296267.84</v>
      </c>
      <c r="I86" s="151"/>
    </row>
    <row r="87" spans="1:9" ht="16.5" customHeight="1" x14ac:dyDescent="0.25">
      <c r="A87" s="181" t="s">
        <v>275</v>
      </c>
      <c r="B87" s="182"/>
      <c r="C87" s="147"/>
      <c r="D87" s="147"/>
      <c r="E87" s="147"/>
      <c r="F87" s="147"/>
      <c r="G87" s="148"/>
      <c r="H87" s="148"/>
      <c r="I87" s="147"/>
    </row>
    <row r="88" spans="1:9" ht="38.25" x14ac:dyDescent="0.25">
      <c r="A88" s="126">
        <v>66</v>
      </c>
      <c r="B88" s="126" t="s">
        <v>326</v>
      </c>
      <c r="C88" s="126" t="s">
        <v>235</v>
      </c>
      <c r="D88" s="128" t="s">
        <v>173</v>
      </c>
      <c r="E88" s="126" t="s">
        <v>18</v>
      </c>
      <c r="F88" s="126">
        <v>1</v>
      </c>
      <c r="G88" s="133">
        <v>3000000</v>
      </c>
      <c r="H88" s="133">
        <f t="shared" si="3"/>
        <v>3000000</v>
      </c>
      <c r="I88" s="126" t="s">
        <v>242</v>
      </c>
    </row>
    <row r="89" spans="1:9" x14ac:dyDescent="0.25">
      <c r="A89" s="126">
        <v>67</v>
      </c>
      <c r="B89" s="126" t="s">
        <v>325</v>
      </c>
      <c r="C89" s="126" t="s">
        <v>303</v>
      </c>
      <c r="D89" s="128" t="s">
        <v>173</v>
      </c>
      <c r="E89" s="126" t="s">
        <v>104</v>
      </c>
      <c r="F89" s="126">
        <v>1</v>
      </c>
      <c r="G89" s="133">
        <v>10000000</v>
      </c>
      <c r="H89" s="133">
        <f t="shared" si="3"/>
        <v>10000000</v>
      </c>
      <c r="I89" s="126" t="s">
        <v>242</v>
      </c>
    </row>
    <row r="90" spans="1:9" ht="16.5" customHeight="1" x14ac:dyDescent="0.25">
      <c r="A90" s="173" t="s">
        <v>245</v>
      </c>
      <c r="B90" s="174"/>
      <c r="C90" s="151"/>
      <c r="D90" s="151"/>
      <c r="E90" s="151"/>
      <c r="F90" s="151"/>
      <c r="G90" s="152"/>
      <c r="H90" s="152">
        <f>SUM(H88:H89)</f>
        <v>13000000</v>
      </c>
      <c r="I90" s="151"/>
    </row>
    <row r="91" spans="1:9" ht="23.25" customHeight="1" x14ac:dyDescent="0.25">
      <c r="A91" s="181" t="s">
        <v>276</v>
      </c>
      <c r="B91" s="182"/>
      <c r="C91" s="147"/>
      <c r="D91" s="147"/>
      <c r="E91" s="147"/>
      <c r="F91" s="147"/>
      <c r="G91" s="148"/>
      <c r="H91" s="148"/>
      <c r="I91" s="147"/>
    </row>
    <row r="92" spans="1:9" ht="25.5" x14ac:dyDescent="0.25">
      <c r="A92" s="126">
        <v>68</v>
      </c>
      <c r="B92" s="126" t="s">
        <v>324</v>
      </c>
      <c r="C92" s="126" t="s">
        <v>151</v>
      </c>
      <c r="D92" s="128" t="s">
        <v>183</v>
      </c>
      <c r="E92" s="126" t="s">
        <v>18</v>
      </c>
      <c r="F92" s="126">
        <v>1</v>
      </c>
      <c r="G92" s="133">
        <v>100000</v>
      </c>
      <c r="H92" s="133">
        <f t="shared" si="3"/>
        <v>100000</v>
      </c>
      <c r="I92" s="126" t="s">
        <v>242</v>
      </c>
    </row>
    <row r="93" spans="1:9" x14ac:dyDescent="0.25">
      <c r="A93" s="175" t="s">
        <v>236</v>
      </c>
      <c r="B93" s="176"/>
      <c r="C93" s="153"/>
      <c r="D93" s="153"/>
      <c r="E93" s="153"/>
      <c r="F93" s="153"/>
      <c r="G93" s="154"/>
      <c r="H93" s="154">
        <f>SUM(H92:H92)</f>
        <v>100000</v>
      </c>
      <c r="I93" s="153"/>
    </row>
    <row r="94" spans="1:9" x14ac:dyDescent="0.25">
      <c r="A94" s="181" t="s">
        <v>277</v>
      </c>
      <c r="B94" s="182"/>
      <c r="C94" s="147"/>
      <c r="D94" s="147"/>
      <c r="E94" s="147"/>
      <c r="F94" s="147"/>
      <c r="G94" s="148"/>
      <c r="H94" s="148"/>
      <c r="I94" s="147"/>
    </row>
    <row r="95" spans="1:9" x14ac:dyDescent="0.25">
      <c r="A95" s="126">
        <v>69</v>
      </c>
      <c r="B95" s="126" t="s">
        <v>246</v>
      </c>
      <c r="C95" s="126" t="s">
        <v>246</v>
      </c>
      <c r="D95" s="128" t="s">
        <v>183</v>
      </c>
      <c r="E95" s="126" t="s">
        <v>268</v>
      </c>
      <c r="F95" s="126">
        <v>3</v>
      </c>
      <c r="G95" s="133">
        <v>100000</v>
      </c>
      <c r="H95" s="133">
        <f t="shared" si="3"/>
        <v>300000</v>
      </c>
      <c r="I95" s="126" t="s">
        <v>241</v>
      </c>
    </row>
    <row r="96" spans="1:9" ht="25.5" x14ac:dyDescent="0.25">
      <c r="A96" s="126">
        <v>70</v>
      </c>
      <c r="B96" s="126" t="s">
        <v>311</v>
      </c>
      <c r="C96" s="126" t="s">
        <v>247</v>
      </c>
      <c r="D96" s="128" t="s">
        <v>173</v>
      </c>
      <c r="E96" s="126" t="s">
        <v>267</v>
      </c>
      <c r="F96" s="126">
        <v>1</v>
      </c>
      <c r="G96" s="133">
        <v>2500000</v>
      </c>
      <c r="H96" s="133">
        <f t="shared" si="3"/>
        <v>2500000</v>
      </c>
      <c r="I96" s="126" t="s">
        <v>242</v>
      </c>
    </row>
    <row r="97" spans="1:9" x14ac:dyDescent="0.25">
      <c r="A97" s="126">
        <v>71</v>
      </c>
      <c r="B97" s="126" t="s">
        <v>312</v>
      </c>
      <c r="C97" s="126" t="s">
        <v>248</v>
      </c>
      <c r="D97" s="128" t="s">
        <v>183</v>
      </c>
      <c r="E97" s="126" t="s">
        <v>267</v>
      </c>
      <c r="F97" s="126">
        <v>1</v>
      </c>
      <c r="G97" s="133">
        <v>600000</v>
      </c>
      <c r="H97" s="133">
        <f t="shared" si="3"/>
        <v>600000</v>
      </c>
      <c r="I97" s="126" t="s">
        <v>242</v>
      </c>
    </row>
    <row r="98" spans="1:9" x14ac:dyDescent="0.25">
      <c r="A98" s="126">
        <v>72</v>
      </c>
      <c r="B98" s="126" t="s">
        <v>313</v>
      </c>
      <c r="C98" s="126" t="s">
        <v>249</v>
      </c>
      <c r="D98" s="128" t="s">
        <v>183</v>
      </c>
      <c r="E98" s="126" t="s">
        <v>267</v>
      </c>
      <c r="F98" s="126">
        <v>1</v>
      </c>
      <c r="G98" s="133">
        <v>350000</v>
      </c>
      <c r="H98" s="133">
        <f t="shared" si="3"/>
        <v>350000</v>
      </c>
      <c r="I98" s="126" t="s">
        <v>242</v>
      </c>
    </row>
    <row r="99" spans="1:9" ht="25.5" x14ac:dyDescent="0.25">
      <c r="A99" s="126">
        <v>73</v>
      </c>
      <c r="B99" s="126" t="s">
        <v>314</v>
      </c>
      <c r="C99" s="126" t="s">
        <v>250</v>
      </c>
      <c r="D99" s="128" t="s">
        <v>183</v>
      </c>
      <c r="E99" s="126" t="s">
        <v>267</v>
      </c>
      <c r="F99" s="126">
        <v>4</v>
      </c>
      <c r="G99" s="133">
        <v>50000</v>
      </c>
      <c r="H99" s="133">
        <f t="shared" si="3"/>
        <v>200000</v>
      </c>
      <c r="I99" s="126" t="s">
        <v>242</v>
      </c>
    </row>
    <row r="100" spans="1:9" ht="25.5" x14ac:dyDescent="0.25">
      <c r="A100" s="126">
        <v>74</v>
      </c>
      <c r="B100" s="126" t="s">
        <v>315</v>
      </c>
      <c r="C100" s="126" t="s">
        <v>251</v>
      </c>
      <c r="D100" s="128" t="s">
        <v>183</v>
      </c>
      <c r="E100" s="126" t="s">
        <v>267</v>
      </c>
      <c r="F100" s="126">
        <v>1</v>
      </c>
      <c r="G100" s="133">
        <v>450000</v>
      </c>
      <c r="H100" s="133">
        <f t="shared" si="3"/>
        <v>450000</v>
      </c>
      <c r="I100" s="126" t="s">
        <v>243</v>
      </c>
    </row>
    <row r="101" spans="1:9" ht="25.5" x14ac:dyDescent="0.25">
      <c r="A101" s="126">
        <v>75</v>
      </c>
      <c r="B101" s="126" t="s">
        <v>404</v>
      </c>
      <c r="C101" s="126" t="s">
        <v>403</v>
      </c>
      <c r="D101" s="128" t="s">
        <v>183</v>
      </c>
      <c r="E101" s="126" t="s">
        <v>267</v>
      </c>
      <c r="F101" s="126">
        <v>1</v>
      </c>
      <c r="G101" s="133">
        <v>1000000</v>
      </c>
      <c r="H101" s="133">
        <f t="shared" si="3"/>
        <v>1000000</v>
      </c>
      <c r="I101" s="126" t="s">
        <v>242</v>
      </c>
    </row>
    <row r="102" spans="1:9" x14ac:dyDescent="0.25">
      <c r="A102" s="126">
        <v>76</v>
      </c>
      <c r="B102" s="126" t="s">
        <v>310</v>
      </c>
      <c r="C102" s="126" t="s">
        <v>252</v>
      </c>
      <c r="D102" s="128" t="s">
        <v>173</v>
      </c>
      <c r="E102" s="126" t="s">
        <v>268</v>
      </c>
      <c r="F102" s="126">
        <v>300</v>
      </c>
      <c r="G102" s="133">
        <v>4000</v>
      </c>
      <c r="H102" s="133">
        <f t="shared" si="3"/>
        <v>1200000</v>
      </c>
      <c r="I102" s="126" t="s">
        <v>242</v>
      </c>
    </row>
    <row r="103" spans="1:9" x14ac:dyDescent="0.25">
      <c r="A103" s="126">
        <v>77</v>
      </c>
      <c r="B103" s="126" t="s">
        <v>316</v>
      </c>
      <c r="C103" s="126" t="s">
        <v>253</v>
      </c>
      <c r="D103" s="128" t="s">
        <v>183</v>
      </c>
      <c r="E103" s="126" t="s">
        <v>268</v>
      </c>
      <c r="F103" s="126">
        <v>1</v>
      </c>
      <c r="G103" s="133">
        <v>300000</v>
      </c>
      <c r="H103" s="133">
        <f t="shared" si="3"/>
        <v>300000</v>
      </c>
      <c r="I103" s="126" t="s">
        <v>241</v>
      </c>
    </row>
    <row r="104" spans="1:9" x14ac:dyDescent="0.25">
      <c r="A104" s="126">
        <v>78</v>
      </c>
      <c r="B104" s="126" t="s">
        <v>309</v>
      </c>
      <c r="C104" s="126" t="s">
        <v>254</v>
      </c>
      <c r="D104" s="128" t="s">
        <v>183</v>
      </c>
      <c r="E104" s="126" t="s">
        <v>268</v>
      </c>
      <c r="F104" s="126">
        <v>1</v>
      </c>
      <c r="G104" s="133">
        <v>368500</v>
      </c>
      <c r="H104" s="133">
        <f t="shared" si="3"/>
        <v>368500</v>
      </c>
      <c r="I104" s="126" t="s">
        <v>241</v>
      </c>
    </row>
    <row r="105" spans="1:9" x14ac:dyDescent="0.25">
      <c r="A105" s="126">
        <v>79</v>
      </c>
      <c r="B105" s="126" t="s">
        <v>308</v>
      </c>
      <c r="C105" s="126" t="s">
        <v>255</v>
      </c>
      <c r="D105" s="128" t="s">
        <v>183</v>
      </c>
      <c r="E105" s="126" t="s">
        <v>268</v>
      </c>
      <c r="F105" s="126">
        <v>1000</v>
      </c>
      <c r="G105" s="133">
        <v>250</v>
      </c>
      <c r="H105" s="133">
        <f t="shared" si="3"/>
        <v>250000</v>
      </c>
      <c r="I105" s="126" t="s">
        <v>242</v>
      </c>
    </row>
    <row r="106" spans="1:9" x14ac:dyDescent="0.25">
      <c r="A106" s="126">
        <v>80</v>
      </c>
      <c r="B106" s="126" t="s">
        <v>307</v>
      </c>
      <c r="C106" s="126" t="s">
        <v>256</v>
      </c>
      <c r="D106" s="128" t="s">
        <v>183</v>
      </c>
      <c r="E106" s="126" t="s">
        <v>268</v>
      </c>
      <c r="F106" s="126">
        <v>700</v>
      </c>
      <c r="G106" s="133">
        <v>400</v>
      </c>
      <c r="H106" s="133">
        <f t="shared" si="3"/>
        <v>280000</v>
      </c>
      <c r="I106" s="126" t="s">
        <v>242</v>
      </c>
    </row>
    <row r="107" spans="1:9" x14ac:dyDescent="0.25">
      <c r="A107" s="126">
        <v>81</v>
      </c>
      <c r="B107" s="126" t="s">
        <v>305</v>
      </c>
      <c r="C107" s="126" t="s">
        <v>257</v>
      </c>
      <c r="D107" s="128" t="s">
        <v>183</v>
      </c>
      <c r="E107" s="126" t="s">
        <v>268</v>
      </c>
      <c r="F107" s="126">
        <v>1000</v>
      </c>
      <c r="G107" s="133">
        <v>300</v>
      </c>
      <c r="H107" s="133">
        <f t="shared" ref="H107:H117" si="6">F107*G107</f>
        <v>300000</v>
      </c>
      <c r="I107" s="126" t="s">
        <v>242</v>
      </c>
    </row>
    <row r="108" spans="1:9" ht="25.5" x14ac:dyDescent="0.25">
      <c r="A108" s="126">
        <v>82</v>
      </c>
      <c r="B108" s="126" t="s">
        <v>306</v>
      </c>
      <c r="C108" s="126" t="s">
        <v>258</v>
      </c>
      <c r="D108" s="128" t="s">
        <v>183</v>
      </c>
      <c r="E108" s="126" t="s">
        <v>268</v>
      </c>
      <c r="F108" s="126">
        <v>300</v>
      </c>
      <c r="G108" s="133">
        <v>2500</v>
      </c>
      <c r="H108" s="133">
        <f t="shared" si="6"/>
        <v>750000</v>
      </c>
      <c r="I108" s="126" t="s">
        <v>242</v>
      </c>
    </row>
    <row r="109" spans="1:9" ht="25.5" x14ac:dyDescent="0.25">
      <c r="A109" s="126">
        <v>83</v>
      </c>
      <c r="B109" s="126" t="s">
        <v>317</v>
      </c>
      <c r="C109" s="126" t="s">
        <v>259</v>
      </c>
      <c r="D109" s="128" t="s">
        <v>183</v>
      </c>
      <c r="E109" s="126" t="s">
        <v>268</v>
      </c>
      <c r="F109" s="126">
        <v>10</v>
      </c>
      <c r="G109" s="133">
        <v>30000</v>
      </c>
      <c r="H109" s="133">
        <f t="shared" si="6"/>
        <v>300000</v>
      </c>
      <c r="I109" s="126" t="s">
        <v>244</v>
      </c>
    </row>
    <row r="110" spans="1:9" ht="25.5" x14ac:dyDescent="0.25">
      <c r="A110" s="126">
        <v>84</v>
      </c>
      <c r="B110" s="126" t="s">
        <v>318</v>
      </c>
      <c r="C110" s="126" t="s">
        <v>260</v>
      </c>
      <c r="D110" s="128" t="s">
        <v>183</v>
      </c>
      <c r="E110" s="126" t="s">
        <v>268</v>
      </c>
      <c r="F110" s="126">
        <v>400</v>
      </c>
      <c r="G110" s="133">
        <v>400</v>
      </c>
      <c r="H110" s="133">
        <f t="shared" si="6"/>
        <v>160000</v>
      </c>
      <c r="I110" s="126" t="s">
        <v>244</v>
      </c>
    </row>
    <row r="111" spans="1:9" ht="25.5" x14ac:dyDescent="0.25">
      <c r="A111" s="126">
        <v>85</v>
      </c>
      <c r="B111" s="126" t="s">
        <v>319</v>
      </c>
      <c r="C111" s="126" t="s">
        <v>261</v>
      </c>
      <c r="D111" s="128" t="s">
        <v>183</v>
      </c>
      <c r="E111" s="126" t="s">
        <v>268</v>
      </c>
      <c r="F111" s="126">
        <v>1000</v>
      </c>
      <c r="G111" s="133">
        <v>400</v>
      </c>
      <c r="H111" s="133">
        <f t="shared" si="6"/>
        <v>400000</v>
      </c>
      <c r="I111" s="126" t="s">
        <v>244</v>
      </c>
    </row>
    <row r="112" spans="1:9" x14ac:dyDescent="0.25">
      <c r="A112" s="126">
        <v>86</v>
      </c>
      <c r="B112" s="126" t="s">
        <v>304</v>
      </c>
      <c r="C112" s="126" t="s">
        <v>262</v>
      </c>
      <c r="D112" s="128" t="s">
        <v>183</v>
      </c>
      <c r="E112" s="126" t="s">
        <v>268</v>
      </c>
      <c r="F112" s="126">
        <v>300</v>
      </c>
      <c r="G112" s="133">
        <v>2500</v>
      </c>
      <c r="H112" s="133">
        <f t="shared" si="6"/>
        <v>750000</v>
      </c>
      <c r="I112" s="126" t="s">
        <v>241</v>
      </c>
    </row>
    <row r="113" spans="1:9" x14ac:dyDescent="0.25">
      <c r="A113" s="126">
        <v>87</v>
      </c>
      <c r="B113" s="126" t="s">
        <v>320</v>
      </c>
      <c r="C113" s="126" t="s">
        <v>263</v>
      </c>
      <c r="D113" s="128" t="s">
        <v>183</v>
      </c>
      <c r="E113" s="126" t="s">
        <v>268</v>
      </c>
      <c r="F113" s="126">
        <v>10</v>
      </c>
      <c r="G113" s="133">
        <v>15000</v>
      </c>
      <c r="H113" s="133">
        <f t="shared" si="6"/>
        <v>150000</v>
      </c>
      <c r="I113" s="126" t="s">
        <v>242</v>
      </c>
    </row>
    <row r="114" spans="1:9" ht="25.5" x14ac:dyDescent="0.25">
      <c r="A114" s="126">
        <v>88</v>
      </c>
      <c r="B114" s="126" t="s">
        <v>321</v>
      </c>
      <c r="C114" s="126" t="s">
        <v>264</v>
      </c>
      <c r="D114" s="128" t="s">
        <v>183</v>
      </c>
      <c r="E114" s="126" t="s">
        <v>268</v>
      </c>
      <c r="F114" s="126">
        <v>1</v>
      </c>
      <c r="G114" s="133">
        <v>100000</v>
      </c>
      <c r="H114" s="133">
        <f t="shared" si="6"/>
        <v>100000</v>
      </c>
      <c r="I114" s="126" t="s">
        <v>241</v>
      </c>
    </row>
    <row r="115" spans="1:9" x14ac:dyDescent="0.25">
      <c r="A115" s="126">
        <v>89</v>
      </c>
      <c r="B115" s="126" t="s">
        <v>322</v>
      </c>
      <c r="C115" s="126" t="s">
        <v>265</v>
      </c>
      <c r="D115" s="128" t="s">
        <v>183</v>
      </c>
      <c r="E115" s="126" t="s">
        <v>268</v>
      </c>
      <c r="F115" s="126">
        <v>1</v>
      </c>
      <c r="G115" s="133">
        <v>40000</v>
      </c>
      <c r="H115" s="133">
        <f t="shared" si="6"/>
        <v>40000</v>
      </c>
      <c r="I115" s="126" t="s">
        <v>241</v>
      </c>
    </row>
    <row r="116" spans="1:9" x14ac:dyDescent="0.25">
      <c r="A116" s="126">
        <v>90</v>
      </c>
      <c r="B116" s="126" t="s">
        <v>366</v>
      </c>
      <c r="C116" s="126" t="s">
        <v>365</v>
      </c>
      <c r="D116" s="128" t="s">
        <v>183</v>
      </c>
      <c r="E116" s="126" t="s">
        <v>268</v>
      </c>
      <c r="F116" s="126">
        <v>1</v>
      </c>
      <c r="G116" s="133">
        <v>50000</v>
      </c>
      <c r="H116" s="133">
        <f t="shared" si="6"/>
        <v>50000</v>
      </c>
      <c r="I116" s="126" t="s">
        <v>241</v>
      </c>
    </row>
    <row r="117" spans="1:9" ht="51" x14ac:dyDescent="0.25">
      <c r="A117" s="126">
        <v>91</v>
      </c>
      <c r="B117" s="126" t="s">
        <v>323</v>
      </c>
      <c r="C117" s="126" t="s">
        <v>266</v>
      </c>
      <c r="D117" s="128" t="s">
        <v>173</v>
      </c>
      <c r="E117" s="126" t="s">
        <v>267</v>
      </c>
      <c r="F117" s="126">
        <v>1</v>
      </c>
      <c r="G117" s="133">
        <v>2500000</v>
      </c>
      <c r="H117" s="133">
        <f t="shared" si="6"/>
        <v>2500000</v>
      </c>
      <c r="I117" s="126" t="s">
        <v>242</v>
      </c>
    </row>
    <row r="118" spans="1:9" x14ac:dyDescent="0.25">
      <c r="A118" s="126">
        <v>92</v>
      </c>
      <c r="B118" s="126" t="s">
        <v>362</v>
      </c>
      <c r="C118" s="126" t="s">
        <v>359</v>
      </c>
      <c r="D118" s="128" t="s">
        <v>183</v>
      </c>
      <c r="E118" s="126" t="s">
        <v>268</v>
      </c>
      <c r="F118" s="126">
        <v>1</v>
      </c>
      <c r="G118" s="133">
        <v>35000</v>
      </c>
      <c r="H118" s="133">
        <f t="shared" ref="H118:H126" si="7">F118*G118</f>
        <v>35000</v>
      </c>
      <c r="I118" s="126" t="s">
        <v>241</v>
      </c>
    </row>
    <row r="119" spans="1:9" ht="25.5" x14ac:dyDescent="0.25">
      <c r="A119" s="126">
        <v>93</v>
      </c>
      <c r="B119" s="126" t="s">
        <v>363</v>
      </c>
      <c r="C119" s="126" t="s">
        <v>360</v>
      </c>
      <c r="D119" s="128" t="s">
        <v>183</v>
      </c>
      <c r="E119" s="126" t="s">
        <v>268</v>
      </c>
      <c r="F119" s="126">
        <v>1</v>
      </c>
      <c r="G119" s="133">
        <v>40000</v>
      </c>
      <c r="H119" s="133">
        <f t="shared" si="7"/>
        <v>40000</v>
      </c>
      <c r="I119" s="126" t="s">
        <v>241</v>
      </c>
    </row>
    <row r="120" spans="1:9" ht="25.5" x14ac:dyDescent="0.25">
      <c r="A120" s="126">
        <v>94</v>
      </c>
      <c r="B120" s="126" t="s">
        <v>364</v>
      </c>
      <c r="C120" s="126" t="s">
        <v>361</v>
      </c>
      <c r="D120" s="128" t="s">
        <v>183</v>
      </c>
      <c r="E120" s="126" t="s">
        <v>268</v>
      </c>
      <c r="F120" s="126">
        <v>1</v>
      </c>
      <c r="G120" s="133">
        <v>35000</v>
      </c>
      <c r="H120" s="133">
        <f t="shared" si="7"/>
        <v>35000</v>
      </c>
      <c r="I120" s="126" t="s">
        <v>241</v>
      </c>
    </row>
    <row r="121" spans="1:9" x14ac:dyDescent="0.25">
      <c r="A121" s="126">
        <v>95</v>
      </c>
      <c r="B121" s="126" t="s">
        <v>370</v>
      </c>
      <c r="C121" s="126" t="s">
        <v>369</v>
      </c>
      <c r="D121" s="128" t="s">
        <v>183</v>
      </c>
      <c r="E121" s="126" t="s">
        <v>18</v>
      </c>
      <c r="F121" s="126">
        <v>1</v>
      </c>
      <c r="G121" s="133">
        <v>20000</v>
      </c>
      <c r="H121" s="133">
        <f t="shared" si="7"/>
        <v>20000</v>
      </c>
      <c r="I121" s="126" t="s">
        <v>243</v>
      </c>
    </row>
    <row r="122" spans="1:9" x14ac:dyDescent="0.25">
      <c r="A122" s="126">
        <v>96</v>
      </c>
      <c r="B122" s="126" t="s">
        <v>372</v>
      </c>
      <c r="C122" s="126" t="s">
        <v>371</v>
      </c>
      <c r="D122" s="128" t="s">
        <v>183</v>
      </c>
      <c r="E122" s="126" t="s">
        <v>104</v>
      </c>
      <c r="F122" s="126">
        <v>1000</v>
      </c>
      <c r="G122" s="133">
        <v>500</v>
      </c>
      <c r="H122" s="133">
        <f t="shared" si="7"/>
        <v>500000</v>
      </c>
      <c r="I122" s="126" t="s">
        <v>243</v>
      </c>
    </row>
    <row r="123" spans="1:9" x14ac:dyDescent="0.25">
      <c r="A123" s="126">
        <v>97</v>
      </c>
      <c r="B123" s="126" t="s">
        <v>386</v>
      </c>
      <c r="C123" s="126" t="s">
        <v>384</v>
      </c>
      <c r="D123" s="128" t="s">
        <v>183</v>
      </c>
      <c r="E123" s="126" t="s">
        <v>104</v>
      </c>
      <c r="F123" s="126">
        <v>32</v>
      </c>
      <c r="G123" s="133">
        <v>18687.5</v>
      </c>
      <c r="H123" s="133">
        <f t="shared" si="7"/>
        <v>598000</v>
      </c>
      <c r="I123" s="126" t="s">
        <v>242</v>
      </c>
    </row>
    <row r="124" spans="1:9" x14ac:dyDescent="0.25">
      <c r="A124" s="126">
        <v>98</v>
      </c>
      <c r="B124" s="126" t="s">
        <v>387</v>
      </c>
      <c r="C124" s="126" t="s">
        <v>385</v>
      </c>
      <c r="D124" s="128" t="s">
        <v>183</v>
      </c>
      <c r="E124" s="126" t="s">
        <v>104</v>
      </c>
      <c r="F124" s="126">
        <v>100</v>
      </c>
      <c r="G124" s="133">
        <v>5335</v>
      </c>
      <c r="H124" s="133">
        <f t="shared" si="7"/>
        <v>533500</v>
      </c>
      <c r="I124" s="126" t="s">
        <v>242</v>
      </c>
    </row>
    <row r="125" spans="1:9" ht="25.5" x14ac:dyDescent="0.25">
      <c r="A125" s="126">
        <v>99</v>
      </c>
      <c r="B125" s="126" t="s">
        <v>389</v>
      </c>
      <c r="C125" s="126" t="s">
        <v>388</v>
      </c>
      <c r="D125" s="128" t="s">
        <v>173</v>
      </c>
      <c r="E125" s="126" t="s">
        <v>104</v>
      </c>
      <c r="F125" s="126">
        <v>200</v>
      </c>
      <c r="G125" s="133">
        <v>5194</v>
      </c>
      <c r="H125" s="133">
        <f t="shared" si="7"/>
        <v>1038800</v>
      </c>
      <c r="I125" s="126" t="s">
        <v>242</v>
      </c>
    </row>
    <row r="126" spans="1:9" x14ac:dyDescent="0.25">
      <c r="A126" s="126">
        <v>100</v>
      </c>
      <c r="B126" s="126" t="s">
        <v>402</v>
      </c>
      <c r="C126" s="126" t="s">
        <v>401</v>
      </c>
      <c r="D126" s="128" t="s">
        <v>183</v>
      </c>
      <c r="E126" s="126" t="s">
        <v>104</v>
      </c>
      <c r="F126" s="126">
        <v>4</v>
      </c>
      <c r="G126" s="133">
        <v>12000</v>
      </c>
      <c r="H126" s="133">
        <f t="shared" si="7"/>
        <v>48000</v>
      </c>
      <c r="I126" s="126" t="s">
        <v>242</v>
      </c>
    </row>
    <row r="127" spans="1:9" x14ac:dyDescent="0.25">
      <c r="A127" s="172" t="s">
        <v>269</v>
      </c>
      <c r="B127" s="172"/>
      <c r="C127" s="151"/>
      <c r="D127" s="151"/>
      <c r="E127" s="151"/>
      <c r="F127" s="151"/>
      <c r="G127" s="152"/>
      <c r="H127" s="152">
        <f>SUM(H95:H126)</f>
        <v>16146800</v>
      </c>
      <c r="I127" s="151"/>
    </row>
    <row r="128" spans="1:9" x14ac:dyDescent="0.25">
      <c r="A128" s="173" t="s">
        <v>211</v>
      </c>
      <c r="B128" s="174"/>
      <c r="C128" s="155"/>
      <c r="D128" s="155"/>
      <c r="E128" s="155"/>
      <c r="F128" s="155"/>
      <c r="G128" s="156"/>
      <c r="H128" s="152">
        <f>H127+H93+H90+H86+H81+H42</f>
        <v>117443456.8928</v>
      </c>
      <c r="I128" s="155"/>
    </row>
  </sheetData>
  <mergeCells count="19">
    <mergeCell ref="A43:B43"/>
    <mergeCell ref="A82:B82"/>
    <mergeCell ref="A87:B87"/>
    <mergeCell ref="A91:B91"/>
    <mergeCell ref="A94:B94"/>
    <mergeCell ref="A42:B42"/>
    <mergeCell ref="F5:I5"/>
    <mergeCell ref="F7:I7"/>
    <mergeCell ref="D8:I8"/>
    <mergeCell ref="D9:I9"/>
    <mergeCell ref="F6:I6"/>
    <mergeCell ref="A16:B16"/>
    <mergeCell ref="A12:I12"/>
    <mergeCell ref="A127:B127"/>
    <mergeCell ref="A128:B128"/>
    <mergeCell ref="A81:B81"/>
    <mergeCell ref="A86:B86"/>
    <mergeCell ref="A90:B90"/>
    <mergeCell ref="A93:B93"/>
  </mergeCells>
  <dataValidations count="2">
    <dataValidation allowBlank="1" showInputMessage="1" showErrorMessage="1" prompt="Введите дополнительную характеристику на русском языке" sqref="B44:C44 B58:C58 B69:B70 B56:C56 B53:B54 B61:C66 C53:C55 C69:C71"/>
    <dataValidation allowBlank="1" showInputMessage="1" showErrorMessage="1" prompt="Наименование на русском языке заполняется автоматически в соответствии с КТРУ" sqref="B60:C60"/>
  </dataValidations>
  <pageMargins left="0" right="0" top="0" bottom="0.59055118110236227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157</v>
      </c>
      <c r="C1" s="8" t="s">
        <v>7</v>
      </c>
      <c r="D1" s="8" t="s">
        <v>9</v>
      </c>
      <c r="E1" s="8" t="s">
        <v>10</v>
      </c>
      <c r="F1" s="8" t="s">
        <v>11</v>
      </c>
      <c r="G1" s="8" t="s">
        <v>12</v>
      </c>
      <c r="H1" s="9" t="s">
        <v>13</v>
      </c>
      <c r="I1" s="10" t="s">
        <v>14</v>
      </c>
      <c r="J1" s="10" t="s">
        <v>15</v>
      </c>
      <c r="K1" s="10" t="s">
        <v>171</v>
      </c>
      <c r="L1" s="8" t="s">
        <v>107</v>
      </c>
      <c r="M1" s="8" t="s">
        <v>16</v>
      </c>
      <c r="N1" s="8" t="s">
        <v>17</v>
      </c>
    </row>
    <row r="2" spans="1:14" s="17" customFormat="1" ht="48" x14ac:dyDescent="0.25">
      <c r="A2" s="12"/>
      <c r="B2" s="111" t="s">
        <v>158</v>
      </c>
      <c r="C2" s="112" t="s">
        <v>18</v>
      </c>
      <c r="D2" s="112" t="s">
        <v>111</v>
      </c>
      <c r="E2" s="112" t="s">
        <v>96</v>
      </c>
      <c r="F2" s="112" t="s">
        <v>172</v>
      </c>
      <c r="G2" s="112" t="s">
        <v>18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78</v>
      </c>
      <c r="M2" s="14" t="s">
        <v>79</v>
      </c>
      <c r="N2" s="14">
        <v>751410000</v>
      </c>
    </row>
    <row r="3" spans="1:14" s="17" customFormat="1" ht="24" x14ac:dyDescent="0.25">
      <c r="A3" s="12"/>
      <c r="B3" s="13" t="s">
        <v>158</v>
      </c>
      <c r="C3" s="14" t="s">
        <v>18</v>
      </c>
      <c r="D3" s="14" t="s">
        <v>114</v>
      </c>
      <c r="E3" s="14" t="s">
        <v>115</v>
      </c>
      <c r="F3" s="14" t="s">
        <v>173</v>
      </c>
      <c r="G3" s="14" t="s">
        <v>18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78</v>
      </c>
      <c r="M3" s="14" t="s">
        <v>79</v>
      </c>
      <c r="N3" s="14"/>
    </row>
    <row r="4" spans="1:14" s="105" customFormat="1" x14ac:dyDescent="0.25">
      <c r="A4" s="100"/>
      <c r="B4" s="101" t="s">
        <v>158</v>
      </c>
      <c r="C4" s="102" t="s">
        <v>18</v>
      </c>
      <c r="D4" s="102" t="s">
        <v>174</v>
      </c>
      <c r="E4" s="102" t="s">
        <v>174</v>
      </c>
      <c r="F4" s="102"/>
      <c r="G4" s="102" t="s">
        <v>18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168</v>
      </c>
      <c r="C5" s="18" t="s">
        <v>29</v>
      </c>
      <c r="D5" s="18" t="s">
        <v>35</v>
      </c>
      <c r="E5" s="18" t="s">
        <v>35</v>
      </c>
      <c r="F5" s="18" t="s">
        <v>173</v>
      </c>
      <c r="G5" s="18" t="s">
        <v>43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84</v>
      </c>
      <c r="M5" s="18" t="s">
        <v>108</v>
      </c>
      <c r="N5" s="18">
        <v>751410000</v>
      </c>
    </row>
    <row r="6" spans="1:14" s="17" customFormat="1" ht="48" x14ac:dyDescent="0.25">
      <c r="A6" s="12"/>
      <c r="B6" s="6" t="s">
        <v>168</v>
      </c>
      <c r="C6" s="18" t="s">
        <v>29</v>
      </c>
      <c r="D6" s="18" t="s">
        <v>36</v>
      </c>
      <c r="E6" s="18" t="s">
        <v>36</v>
      </c>
      <c r="F6" s="18" t="s">
        <v>175</v>
      </c>
      <c r="G6" s="18" t="s">
        <v>43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84</v>
      </c>
      <c r="M6" s="18" t="s">
        <v>108</v>
      </c>
      <c r="N6" s="18">
        <v>751410000</v>
      </c>
    </row>
    <row r="7" spans="1:14" s="17" customFormat="1" ht="48" x14ac:dyDescent="0.25">
      <c r="A7" s="12"/>
      <c r="B7" s="6" t="s">
        <v>168</v>
      </c>
      <c r="C7" s="18" t="s">
        <v>29</v>
      </c>
      <c r="D7" s="18" t="s">
        <v>116</v>
      </c>
      <c r="E7" s="18" t="s">
        <v>116</v>
      </c>
      <c r="F7" s="18" t="s">
        <v>175</v>
      </c>
      <c r="G7" s="18" t="s">
        <v>105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85</v>
      </c>
      <c r="M7" s="18" t="s">
        <v>108</v>
      </c>
      <c r="N7" s="18">
        <v>751410000</v>
      </c>
    </row>
    <row r="8" spans="1:14" s="17" customFormat="1" ht="48" x14ac:dyDescent="0.25">
      <c r="A8" s="12"/>
      <c r="B8" s="6" t="s">
        <v>168</v>
      </c>
      <c r="C8" s="18" t="s">
        <v>29</v>
      </c>
      <c r="D8" s="18" t="s">
        <v>176</v>
      </c>
      <c r="E8" s="18" t="s">
        <v>176</v>
      </c>
      <c r="F8" s="18" t="s">
        <v>175</v>
      </c>
      <c r="G8" s="18" t="s">
        <v>43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85</v>
      </c>
      <c r="M8" s="18" t="s">
        <v>108</v>
      </c>
      <c r="N8" s="18">
        <v>751410000</v>
      </c>
    </row>
    <row r="9" spans="1:14" s="17" customFormat="1" ht="48" x14ac:dyDescent="0.25">
      <c r="A9" s="12"/>
      <c r="B9" s="6" t="s">
        <v>168</v>
      </c>
      <c r="C9" s="18" t="s">
        <v>29</v>
      </c>
      <c r="D9" s="18" t="s">
        <v>37</v>
      </c>
      <c r="E9" s="18" t="s">
        <v>37</v>
      </c>
      <c r="F9" s="18" t="s">
        <v>175</v>
      </c>
      <c r="G9" s="18" t="s">
        <v>43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85</v>
      </c>
      <c r="M9" s="18" t="s">
        <v>108</v>
      </c>
      <c r="N9" s="18">
        <v>751410000</v>
      </c>
    </row>
    <row r="10" spans="1:14" s="17" customFormat="1" ht="48" x14ac:dyDescent="0.25">
      <c r="A10" s="12"/>
      <c r="B10" s="6" t="s">
        <v>168</v>
      </c>
      <c r="C10" s="18" t="s">
        <v>177</v>
      </c>
      <c r="D10" s="18" t="s">
        <v>100</v>
      </c>
      <c r="E10" s="18" t="s">
        <v>100</v>
      </c>
      <c r="F10" s="18" t="s">
        <v>175</v>
      </c>
      <c r="G10" s="18" t="s">
        <v>104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78</v>
      </c>
      <c r="M10" s="18" t="s">
        <v>79</v>
      </c>
      <c r="N10" s="18">
        <v>751410000</v>
      </c>
    </row>
    <row r="11" spans="1:14" s="17" customFormat="1" ht="48" x14ac:dyDescent="0.25">
      <c r="A11" s="12"/>
      <c r="B11" s="6" t="s">
        <v>168</v>
      </c>
      <c r="C11" s="18" t="s">
        <v>177</v>
      </c>
      <c r="D11" s="18" t="s">
        <v>101</v>
      </c>
      <c r="E11" s="18" t="s">
        <v>101</v>
      </c>
      <c r="F11" s="18" t="s">
        <v>175</v>
      </c>
      <c r="G11" s="18" t="s">
        <v>104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89</v>
      </c>
      <c r="M11" s="18" t="s">
        <v>108</v>
      </c>
      <c r="N11" s="18">
        <v>751410000</v>
      </c>
    </row>
    <row r="12" spans="1:14" s="17" customFormat="1" ht="48" x14ac:dyDescent="0.25">
      <c r="A12" s="12"/>
      <c r="B12" s="6" t="s">
        <v>168</v>
      </c>
      <c r="C12" s="18" t="s">
        <v>177</v>
      </c>
      <c r="D12" s="18" t="s">
        <v>178</v>
      </c>
      <c r="E12" s="18" t="s">
        <v>178</v>
      </c>
      <c r="F12" s="18" t="s">
        <v>175</v>
      </c>
      <c r="G12" s="18" t="s">
        <v>104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89</v>
      </c>
      <c r="M12" s="18" t="s">
        <v>108</v>
      </c>
      <c r="N12" s="18">
        <v>751410000</v>
      </c>
    </row>
    <row r="13" spans="1:14" s="17" customFormat="1" ht="48" x14ac:dyDescent="0.25">
      <c r="A13" s="12"/>
      <c r="B13" s="6" t="s">
        <v>168</v>
      </c>
      <c r="C13" s="18" t="s">
        <v>177</v>
      </c>
      <c r="D13" s="18" t="s">
        <v>38</v>
      </c>
      <c r="E13" s="18" t="s">
        <v>38</v>
      </c>
      <c r="F13" s="18" t="s">
        <v>175</v>
      </c>
      <c r="G13" s="18" t="s">
        <v>104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89</v>
      </c>
      <c r="M13" s="18" t="s">
        <v>108</v>
      </c>
      <c r="N13" s="18">
        <v>751410000</v>
      </c>
    </row>
    <row r="14" spans="1:14" s="17" customFormat="1" ht="48" x14ac:dyDescent="0.25">
      <c r="A14" s="12"/>
      <c r="B14" s="6" t="s">
        <v>168</v>
      </c>
      <c r="C14" s="18" t="s">
        <v>177</v>
      </c>
      <c r="D14" s="18" t="s">
        <v>39</v>
      </c>
      <c r="E14" s="18" t="s">
        <v>39</v>
      </c>
      <c r="F14" s="18" t="s">
        <v>175</v>
      </c>
      <c r="G14" s="18" t="s">
        <v>104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89</v>
      </c>
      <c r="M14" s="18" t="s">
        <v>108</v>
      </c>
      <c r="N14" s="18">
        <v>751410000</v>
      </c>
    </row>
    <row r="15" spans="1:14" s="17" customFormat="1" ht="48" x14ac:dyDescent="0.25">
      <c r="A15" s="12"/>
      <c r="B15" s="6" t="s">
        <v>168</v>
      </c>
      <c r="C15" s="18" t="s">
        <v>29</v>
      </c>
      <c r="D15" s="22" t="s">
        <v>40</v>
      </c>
      <c r="E15" s="18" t="s">
        <v>40</v>
      </c>
      <c r="F15" s="18" t="s">
        <v>175</v>
      </c>
      <c r="G15" s="18" t="s">
        <v>104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85</v>
      </c>
      <c r="M15" s="18" t="s">
        <v>108</v>
      </c>
      <c r="N15" s="18">
        <v>751410000</v>
      </c>
    </row>
    <row r="16" spans="1:14" s="17" customFormat="1" ht="48" x14ac:dyDescent="0.25">
      <c r="A16" s="12"/>
      <c r="B16" s="6" t="s">
        <v>168</v>
      </c>
      <c r="C16" s="18" t="s">
        <v>29</v>
      </c>
      <c r="D16" s="18" t="s">
        <v>41</v>
      </c>
      <c r="E16" s="18" t="s">
        <v>41</v>
      </c>
      <c r="F16" s="18" t="s">
        <v>175</v>
      </c>
      <c r="G16" s="18" t="s">
        <v>104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85</v>
      </c>
      <c r="M16" s="18" t="s">
        <v>108</v>
      </c>
      <c r="N16" s="18">
        <v>751410000</v>
      </c>
    </row>
    <row r="17" spans="1:18" s="17" customFormat="1" ht="48" x14ac:dyDescent="0.25">
      <c r="A17" s="12"/>
      <c r="B17" s="6" t="s">
        <v>168</v>
      </c>
      <c r="C17" s="18" t="s">
        <v>29</v>
      </c>
      <c r="D17" s="18" t="s">
        <v>130</v>
      </c>
      <c r="E17" s="18" t="s">
        <v>130</v>
      </c>
      <c r="F17" s="18" t="s">
        <v>175</v>
      </c>
      <c r="G17" s="18" t="s">
        <v>105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85</v>
      </c>
      <c r="M17" s="18" t="s">
        <v>108</v>
      </c>
      <c r="N17" s="18">
        <v>751410000</v>
      </c>
    </row>
    <row r="18" spans="1:18" s="17" customFormat="1" ht="48" x14ac:dyDescent="0.25">
      <c r="A18" s="12"/>
      <c r="B18" s="6" t="s">
        <v>168</v>
      </c>
      <c r="C18" s="18" t="s">
        <v>29</v>
      </c>
      <c r="D18" s="18" t="s">
        <v>135</v>
      </c>
      <c r="E18" s="18" t="s">
        <v>42</v>
      </c>
      <c r="F18" s="18" t="s">
        <v>175</v>
      </c>
      <c r="G18" s="18" t="s">
        <v>43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85</v>
      </c>
      <c r="M18" s="18" t="s">
        <v>108</v>
      </c>
      <c r="N18" s="18">
        <v>751410000</v>
      </c>
    </row>
    <row r="19" spans="1:18" s="17" customFormat="1" ht="48" x14ac:dyDescent="0.25">
      <c r="A19" s="12"/>
      <c r="B19" s="6" t="s">
        <v>168</v>
      </c>
      <c r="C19" s="18" t="s">
        <v>29</v>
      </c>
      <c r="D19" s="18" t="s">
        <v>44</v>
      </c>
      <c r="E19" s="18" t="s">
        <v>44</v>
      </c>
      <c r="F19" s="18" t="s">
        <v>175</v>
      </c>
      <c r="G19" s="18" t="s">
        <v>104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85</v>
      </c>
      <c r="M19" s="18" t="s">
        <v>108</v>
      </c>
      <c r="N19" s="18">
        <v>751410000</v>
      </c>
    </row>
    <row r="20" spans="1:18" s="24" customFormat="1" ht="48" x14ac:dyDescent="0.25">
      <c r="A20" s="23"/>
      <c r="B20" s="6" t="s">
        <v>168</v>
      </c>
      <c r="C20" s="18" t="s">
        <v>29</v>
      </c>
      <c r="D20" s="18" t="s">
        <v>138</v>
      </c>
      <c r="E20" s="18" t="s">
        <v>138</v>
      </c>
      <c r="F20" s="18" t="s">
        <v>175</v>
      </c>
      <c r="G20" s="18" t="s">
        <v>43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85</v>
      </c>
      <c r="M20" s="18" t="s">
        <v>108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168</v>
      </c>
      <c r="C21" s="18" t="s">
        <v>29</v>
      </c>
      <c r="D21" s="18" t="s">
        <v>45</v>
      </c>
      <c r="E21" s="18" t="s">
        <v>45</v>
      </c>
      <c r="F21" s="18" t="s">
        <v>175</v>
      </c>
      <c r="G21" s="18" t="s">
        <v>104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85</v>
      </c>
      <c r="M21" s="18" t="s">
        <v>108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168</v>
      </c>
      <c r="C22" s="18" t="s">
        <v>29</v>
      </c>
      <c r="D22" s="18" t="s">
        <v>46</v>
      </c>
      <c r="E22" s="18" t="s">
        <v>46</v>
      </c>
      <c r="F22" s="18" t="s">
        <v>175</v>
      </c>
      <c r="G22" s="18" t="s">
        <v>106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85</v>
      </c>
      <c r="M22" s="18" t="s">
        <v>108</v>
      </c>
      <c r="N22" s="18">
        <v>751410000</v>
      </c>
    </row>
    <row r="23" spans="1:18" s="17" customFormat="1" ht="48" x14ac:dyDescent="0.25">
      <c r="A23" s="12"/>
      <c r="B23" s="6" t="s">
        <v>168</v>
      </c>
      <c r="C23" s="18" t="s">
        <v>29</v>
      </c>
      <c r="D23" s="18" t="s">
        <v>47</v>
      </c>
      <c r="E23" s="18" t="s">
        <v>47</v>
      </c>
      <c r="F23" s="18" t="s">
        <v>175</v>
      </c>
      <c r="G23" s="18" t="s">
        <v>106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85</v>
      </c>
      <c r="M23" s="18" t="s">
        <v>108</v>
      </c>
      <c r="N23" s="18">
        <v>751410000</v>
      </c>
    </row>
    <row r="24" spans="1:18" s="17" customFormat="1" ht="48" x14ac:dyDescent="0.25">
      <c r="A24" s="12"/>
      <c r="B24" s="6" t="s">
        <v>168</v>
      </c>
      <c r="C24" s="18" t="s">
        <v>29</v>
      </c>
      <c r="D24" s="18" t="s">
        <v>48</v>
      </c>
      <c r="E24" s="18" t="s">
        <v>48</v>
      </c>
      <c r="F24" s="18" t="s">
        <v>175</v>
      </c>
      <c r="G24" s="18" t="s">
        <v>106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85</v>
      </c>
      <c r="M24" s="18" t="s">
        <v>108</v>
      </c>
      <c r="N24" s="18">
        <v>751410000</v>
      </c>
    </row>
    <row r="25" spans="1:18" s="17" customFormat="1" ht="48" x14ac:dyDescent="0.25">
      <c r="A25" s="12"/>
      <c r="B25" s="6" t="s">
        <v>168</v>
      </c>
      <c r="C25" s="18" t="s">
        <v>29</v>
      </c>
      <c r="D25" s="18" t="s">
        <v>117</v>
      </c>
      <c r="E25" s="18" t="s">
        <v>117</v>
      </c>
      <c r="F25" s="18" t="s">
        <v>175</v>
      </c>
      <c r="G25" s="18" t="s">
        <v>43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85</v>
      </c>
      <c r="M25" s="18" t="s">
        <v>108</v>
      </c>
      <c r="N25" s="18">
        <v>751410000</v>
      </c>
    </row>
    <row r="26" spans="1:18" s="17" customFormat="1" ht="48" x14ac:dyDescent="0.25">
      <c r="A26" s="12"/>
      <c r="B26" s="6" t="s">
        <v>168</v>
      </c>
      <c r="C26" s="18" t="s">
        <v>29</v>
      </c>
      <c r="D26" s="18" t="s">
        <v>49</v>
      </c>
      <c r="E26" s="18" t="s">
        <v>49</v>
      </c>
      <c r="F26" s="18" t="s">
        <v>175</v>
      </c>
      <c r="G26" s="18" t="s">
        <v>104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85</v>
      </c>
      <c r="M26" s="18" t="s">
        <v>108</v>
      </c>
      <c r="N26" s="18">
        <v>751410000</v>
      </c>
    </row>
    <row r="27" spans="1:18" s="17" customFormat="1" ht="48" x14ac:dyDescent="0.25">
      <c r="A27" s="12"/>
      <c r="B27" s="6" t="s">
        <v>168</v>
      </c>
      <c r="C27" s="18" t="s">
        <v>29</v>
      </c>
      <c r="D27" s="18" t="s">
        <v>50</v>
      </c>
      <c r="E27" s="18" t="s">
        <v>50</v>
      </c>
      <c r="F27" s="18" t="s">
        <v>175</v>
      </c>
      <c r="G27" s="18" t="s">
        <v>104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85</v>
      </c>
      <c r="M27" s="18" t="s">
        <v>108</v>
      </c>
      <c r="N27" s="18">
        <v>751410000</v>
      </c>
    </row>
    <row r="28" spans="1:18" s="17" customFormat="1" ht="48" x14ac:dyDescent="0.25">
      <c r="A28" s="12"/>
      <c r="B28" s="6" t="s">
        <v>168</v>
      </c>
      <c r="C28" s="18" t="s">
        <v>29</v>
      </c>
      <c r="D28" s="18" t="s">
        <v>51</v>
      </c>
      <c r="E28" s="18" t="s">
        <v>51</v>
      </c>
      <c r="F28" s="18" t="s">
        <v>175</v>
      </c>
      <c r="G28" s="18" t="s">
        <v>104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85</v>
      </c>
      <c r="M28" s="18" t="s">
        <v>108</v>
      </c>
      <c r="N28" s="18">
        <v>751410000</v>
      </c>
    </row>
    <row r="29" spans="1:18" s="17" customFormat="1" ht="48" x14ac:dyDescent="0.25">
      <c r="A29" s="12"/>
      <c r="B29" s="6" t="s">
        <v>168</v>
      </c>
      <c r="C29" s="18" t="s">
        <v>29</v>
      </c>
      <c r="D29" s="18" t="s">
        <v>52</v>
      </c>
      <c r="E29" s="18" t="s">
        <v>52</v>
      </c>
      <c r="F29" s="18" t="s">
        <v>175</v>
      </c>
      <c r="G29" s="18" t="s">
        <v>104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85</v>
      </c>
      <c r="M29" s="18" t="s">
        <v>108</v>
      </c>
      <c r="N29" s="18">
        <v>751410000</v>
      </c>
    </row>
    <row r="30" spans="1:18" s="17" customFormat="1" ht="48" x14ac:dyDescent="0.25">
      <c r="A30" s="12"/>
      <c r="B30" s="6" t="s">
        <v>168</v>
      </c>
      <c r="C30" s="18" t="s">
        <v>29</v>
      </c>
      <c r="D30" s="18" t="s">
        <v>54</v>
      </c>
      <c r="E30" s="18" t="s">
        <v>54</v>
      </c>
      <c r="F30" s="18" t="s">
        <v>175</v>
      </c>
      <c r="G30" s="18" t="s">
        <v>55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85</v>
      </c>
      <c r="M30" s="18" t="s">
        <v>108</v>
      </c>
      <c r="N30" s="18">
        <v>751410000</v>
      </c>
    </row>
    <row r="31" spans="1:18" s="17" customFormat="1" ht="48" x14ac:dyDescent="0.25">
      <c r="A31" s="12"/>
      <c r="B31" s="6" t="s">
        <v>168</v>
      </c>
      <c r="C31" s="18" t="s">
        <v>29</v>
      </c>
      <c r="D31" s="18" t="s">
        <v>118</v>
      </c>
      <c r="E31" s="18" t="s">
        <v>119</v>
      </c>
      <c r="F31" s="18" t="s">
        <v>175</v>
      </c>
      <c r="G31" s="18" t="s">
        <v>104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85</v>
      </c>
      <c r="M31" s="18" t="s">
        <v>108</v>
      </c>
      <c r="N31" s="18">
        <v>751410000</v>
      </c>
    </row>
    <row r="32" spans="1:18" s="17" customFormat="1" ht="48" x14ac:dyDescent="0.25">
      <c r="A32" s="12"/>
      <c r="B32" s="6" t="s">
        <v>168</v>
      </c>
      <c r="C32" s="18" t="s">
        <v>29</v>
      </c>
      <c r="D32" s="18" t="s">
        <v>120</v>
      </c>
      <c r="E32" s="18" t="s">
        <v>120</v>
      </c>
      <c r="F32" s="18" t="s">
        <v>175</v>
      </c>
      <c r="G32" s="18" t="s">
        <v>43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85</v>
      </c>
      <c r="M32" s="18" t="s">
        <v>108</v>
      </c>
      <c r="N32" s="18">
        <v>751410000</v>
      </c>
    </row>
    <row r="33" spans="1:18" s="17" customFormat="1" ht="48" x14ac:dyDescent="0.25">
      <c r="A33" s="12"/>
      <c r="B33" s="6" t="s">
        <v>168</v>
      </c>
      <c r="C33" s="18" t="s">
        <v>29</v>
      </c>
      <c r="D33" s="18" t="s">
        <v>53</v>
      </c>
      <c r="E33" s="18" t="s">
        <v>53</v>
      </c>
      <c r="F33" s="18" t="s">
        <v>175</v>
      </c>
      <c r="G33" s="18" t="s">
        <v>104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85</v>
      </c>
      <c r="M33" s="18" t="s">
        <v>108</v>
      </c>
      <c r="N33" s="18"/>
    </row>
    <row r="34" spans="1:18" s="17" customFormat="1" ht="48" x14ac:dyDescent="0.25">
      <c r="A34" s="12"/>
      <c r="B34" s="6" t="s">
        <v>168</v>
      </c>
      <c r="C34" s="18" t="s">
        <v>18</v>
      </c>
      <c r="D34" s="18" t="s">
        <v>134</v>
      </c>
      <c r="E34" s="18" t="s">
        <v>134</v>
      </c>
      <c r="F34" s="18" t="s">
        <v>175</v>
      </c>
      <c r="G34" s="18" t="s">
        <v>104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78</v>
      </c>
      <c r="M34" s="18"/>
      <c r="N34" s="18"/>
    </row>
    <row r="35" spans="1:18" s="17" customFormat="1" ht="48" x14ac:dyDescent="0.25">
      <c r="A35" s="12"/>
      <c r="B35" s="6" t="s">
        <v>168</v>
      </c>
      <c r="C35" s="18" t="s">
        <v>29</v>
      </c>
      <c r="D35" s="18" t="s">
        <v>131</v>
      </c>
      <c r="E35" s="18" t="s">
        <v>132</v>
      </c>
      <c r="F35" s="18" t="s">
        <v>175</v>
      </c>
      <c r="G35" s="18" t="s">
        <v>105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85</v>
      </c>
      <c r="M35" s="18"/>
      <c r="N35" s="18"/>
    </row>
    <row r="36" spans="1:18" s="17" customFormat="1" ht="24" x14ac:dyDescent="0.25">
      <c r="A36" s="12"/>
      <c r="B36" s="6" t="s">
        <v>168</v>
      </c>
      <c r="C36" s="18" t="s">
        <v>29</v>
      </c>
      <c r="D36" s="18" t="s">
        <v>123</v>
      </c>
      <c r="E36" s="18" t="s">
        <v>140</v>
      </c>
      <c r="F36" s="18"/>
      <c r="G36" s="18" t="s">
        <v>122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85</v>
      </c>
      <c r="M36" s="18"/>
      <c r="N36" s="18"/>
    </row>
    <row r="37" spans="1:18" s="29" customFormat="1" x14ac:dyDescent="0.25">
      <c r="A37" s="25"/>
      <c r="B37" s="3" t="s">
        <v>159</v>
      </c>
      <c r="C37" s="26" t="s">
        <v>18</v>
      </c>
      <c r="D37" s="26" t="s">
        <v>97</v>
      </c>
      <c r="E37" s="26" t="s">
        <v>97</v>
      </c>
      <c r="F37" s="26" t="s">
        <v>102</v>
      </c>
      <c r="G37" s="26" t="s">
        <v>18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78</v>
      </c>
      <c r="M37" s="26" t="s">
        <v>110</v>
      </c>
      <c r="N37" s="26">
        <v>751410000</v>
      </c>
    </row>
    <row r="38" spans="1:18" s="17" customFormat="1" ht="48" x14ac:dyDescent="0.25">
      <c r="A38" s="12"/>
      <c r="B38" s="13" t="s">
        <v>159</v>
      </c>
      <c r="C38" s="14" t="s">
        <v>18</v>
      </c>
      <c r="D38" s="26" t="s">
        <v>97</v>
      </c>
      <c r="E38" s="14" t="s">
        <v>97</v>
      </c>
      <c r="F38" s="14" t="s">
        <v>172</v>
      </c>
      <c r="G38" s="14" t="s">
        <v>18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78</v>
      </c>
      <c r="M38" s="14" t="s">
        <v>109</v>
      </c>
      <c r="N38" s="14">
        <v>751410000</v>
      </c>
    </row>
    <row r="39" spans="1:18" s="17" customFormat="1" x14ac:dyDescent="0.25">
      <c r="A39" s="12"/>
      <c r="B39" s="111" t="s">
        <v>179</v>
      </c>
      <c r="C39" s="112" t="s">
        <v>18</v>
      </c>
      <c r="D39" s="112" t="s">
        <v>180</v>
      </c>
      <c r="E39" s="114" t="s">
        <v>180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179</v>
      </c>
      <c r="C40" s="112" t="s">
        <v>18</v>
      </c>
      <c r="D40" s="112" t="s">
        <v>181</v>
      </c>
      <c r="E40" s="114" t="s">
        <v>181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179</v>
      </c>
      <c r="C41" s="108" t="s">
        <v>18</v>
      </c>
      <c r="D41" s="108" t="s">
        <v>112</v>
      </c>
      <c r="E41" s="108" t="s">
        <v>113</v>
      </c>
      <c r="F41" s="108" t="s">
        <v>172</v>
      </c>
      <c r="G41" s="108" t="s">
        <v>18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78</v>
      </c>
      <c r="M41" s="108" t="s">
        <v>79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179</v>
      </c>
      <c r="C42" s="102" t="s">
        <v>18</v>
      </c>
      <c r="D42" s="102" t="s">
        <v>182</v>
      </c>
      <c r="E42" s="102" t="s">
        <v>182</v>
      </c>
      <c r="F42" s="102" t="s">
        <v>172</v>
      </c>
      <c r="G42" s="102" t="s">
        <v>18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78</v>
      </c>
      <c r="M42" s="104" t="s">
        <v>79</v>
      </c>
      <c r="N42" s="104">
        <v>751410000</v>
      </c>
    </row>
    <row r="43" spans="1:18" s="32" customFormat="1" ht="48" x14ac:dyDescent="0.25">
      <c r="A43" s="30"/>
      <c r="B43" s="2" t="s">
        <v>170</v>
      </c>
      <c r="C43" s="31" t="s">
        <v>18</v>
      </c>
      <c r="D43" s="33" t="s">
        <v>133</v>
      </c>
      <c r="E43" s="33" t="s">
        <v>133</v>
      </c>
      <c r="F43" s="33" t="s">
        <v>175</v>
      </c>
      <c r="G43" s="33" t="s">
        <v>93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83</v>
      </c>
      <c r="M43" s="33" t="s">
        <v>108</v>
      </c>
      <c r="N43" s="33">
        <v>751410000</v>
      </c>
    </row>
    <row r="44" spans="1:18" s="32" customFormat="1" ht="36" x14ac:dyDescent="0.25">
      <c r="A44" s="30"/>
      <c r="B44" s="2" t="s">
        <v>170</v>
      </c>
      <c r="C44" s="31" t="s">
        <v>18</v>
      </c>
      <c r="D44" s="38" t="s">
        <v>136</v>
      </c>
      <c r="E44" s="38" t="s">
        <v>136</v>
      </c>
      <c r="F44" s="38" t="s">
        <v>102</v>
      </c>
      <c r="G44" s="38" t="s">
        <v>93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84</v>
      </c>
      <c r="M44" s="38"/>
      <c r="N44" s="38"/>
    </row>
    <row r="45" spans="1:18" s="32" customFormat="1" x14ac:dyDescent="0.25">
      <c r="A45" s="30"/>
      <c r="B45" s="4" t="s">
        <v>160</v>
      </c>
      <c r="C45" s="33" t="s">
        <v>18</v>
      </c>
      <c r="D45" s="34" t="s">
        <v>19</v>
      </c>
      <c r="E45" s="34" t="s">
        <v>19</v>
      </c>
      <c r="F45" s="34" t="s">
        <v>102</v>
      </c>
      <c r="G45" s="34" t="s">
        <v>18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80</v>
      </c>
      <c r="M45" s="34" t="s">
        <v>81</v>
      </c>
      <c r="N45" s="33">
        <v>751410000</v>
      </c>
    </row>
    <row r="46" spans="1:18" s="32" customFormat="1" x14ac:dyDescent="0.25">
      <c r="A46" s="30"/>
      <c r="B46" s="4" t="s">
        <v>160</v>
      </c>
      <c r="C46" s="33" t="s">
        <v>18</v>
      </c>
      <c r="D46" s="34" t="s">
        <v>20</v>
      </c>
      <c r="E46" s="34" t="s">
        <v>20</v>
      </c>
      <c r="F46" s="34" t="s">
        <v>102</v>
      </c>
      <c r="G46" s="34" t="s">
        <v>18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82</v>
      </c>
      <c r="M46" s="34" t="s">
        <v>80</v>
      </c>
      <c r="N46" s="33">
        <v>751410000</v>
      </c>
    </row>
    <row r="47" spans="1:18" s="17" customFormat="1" ht="36" x14ac:dyDescent="0.25">
      <c r="A47" s="12"/>
      <c r="B47" s="41" t="s">
        <v>165</v>
      </c>
      <c r="C47" s="42"/>
      <c r="D47" s="42" t="s">
        <v>124</v>
      </c>
      <c r="E47" s="42" t="s">
        <v>124</v>
      </c>
      <c r="F47" s="42" t="s">
        <v>183</v>
      </c>
      <c r="G47" s="42" t="s">
        <v>18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165</v>
      </c>
      <c r="C48" s="42" t="s">
        <v>18</v>
      </c>
      <c r="D48" s="42" t="s">
        <v>125</v>
      </c>
      <c r="E48" s="42" t="s">
        <v>26</v>
      </c>
      <c r="F48" s="42" t="s">
        <v>102</v>
      </c>
      <c r="G48" s="42" t="s">
        <v>18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78</v>
      </c>
      <c r="M48" s="18" t="s">
        <v>79</v>
      </c>
      <c r="N48" s="18">
        <v>751410000</v>
      </c>
    </row>
    <row r="49" spans="1:14" s="17" customFormat="1" ht="48" x14ac:dyDescent="0.25">
      <c r="A49" s="12"/>
      <c r="B49" s="41" t="s">
        <v>165</v>
      </c>
      <c r="C49" s="42" t="s">
        <v>18</v>
      </c>
      <c r="D49" s="42" t="s">
        <v>27</v>
      </c>
      <c r="E49" s="42" t="s">
        <v>27</v>
      </c>
      <c r="F49" s="42" t="s">
        <v>175</v>
      </c>
      <c r="G49" s="42" t="s">
        <v>18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78</v>
      </c>
      <c r="M49" s="18" t="s">
        <v>79</v>
      </c>
      <c r="N49" s="18">
        <v>751410000</v>
      </c>
    </row>
    <row r="50" spans="1:14" s="17" customFormat="1" ht="24" x14ac:dyDescent="0.25">
      <c r="A50" s="12"/>
      <c r="B50" s="41" t="s">
        <v>165</v>
      </c>
      <c r="C50" s="42" t="s">
        <v>18</v>
      </c>
      <c r="D50" s="42" t="s">
        <v>28</v>
      </c>
      <c r="E50" s="42" t="s">
        <v>28</v>
      </c>
      <c r="F50" s="42" t="s">
        <v>173</v>
      </c>
      <c r="G50" s="42" t="s">
        <v>18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78</v>
      </c>
      <c r="M50" s="18" t="s">
        <v>79</v>
      </c>
      <c r="N50" s="18">
        <v>751410000</v>
      </c>
    </row>
    <row r="51" spans="1:14" s="17" customFormat="1" ht="48" x14ac:dyDescent="0.25">
      <c r="A51" s="12"/>
      <c r="B51" s="41" t="s">
        <v>165</v>
      </c>
      <c r="C51" s="42" t="s">
        <v>18</v>
      </c>
      <c r="D51" s="42" t="s">
        <v>34</v>
      </c>
      <c r="E51" s="42" t="s">
        <v>34</v>
      </c>
      <c r="F51" s="42" t="s">
        <v>175</v>
      </c>
      <c r="G51" s="42" t="s">
        <v>18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88</v>
      </c>
      <c r="M51" s="18" t="s">
        <v>108</v>
      </c>
      <c r="N51" s="18">
        <v>751410000</v>
      </c>
    </row>
    <row r="52" spans="1:14" s="32" customFormat="1" ht="48" x14ac:dyDescent="0.25">
      <c r="A52" s="30"/>
      <c r="B52" s="4" t="s">
        <v>169</v>
      </c>
      <c r="C52" s="33" t="s">
        <v>18</v>
      </c>
      <c r="D52" s="33" t="s">
        <v>76</v>
      </c>
      <c r="E52" s="33" t="s">
        <v>76</v>
      </c>
      <c r="F52" s="33" t="s">
        <v>175</v>
      </c>
      <c r="G52" s="33" t="s">
        <v>18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91</v>
      </c>
      <c r="M52" s="33" t="s">
        <v>108</v>
      </c>
      <c r="N52" s="33">
        <v>751410000</v>
      </c>
    </row>
    <row r="53" spans="1:14" s="32" customFormat="1" ht="48" x14ac:dyDescent="0.25">
      <c r="A53" s="30"/>
      <c r="B53" s="4" t="s">
        <v>169</v>
      </c>
      <c r="C53" s="33" t="s">
        <v>18</v>
      </c>
      <c r="D53" s="33" t="s">
        <v>77</v>
      </c>
      <c r="E53" s="33" t="s">
        <v>77</v>
      </c>
      <c r="F53" s="33" t="s">
        <v>175</v>
      </c>
      <c r="G53" s="33" t="s">
        <v>104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91</v>
      </c>
      <c r="M53" s="33" t="s">
        <v>108</v>
      </c>
      <c r="N53" s="33">
        <v>751410000</v>
      </c>
    </row>
    <row r="54" spans="1:14" s="17" customFormat="1" x14ac:dyDescent="0.25">
      <c r="A54" s="12"/>
      <c r="B54" s="6" t="s">
        <v>162</v>
      </c>
      <c r="C54" s="18" t="s">
        <v>29</v>
      </c>
      <c r="D54" s="18" t="s">
        <v>156</v>
      </c>
      <c r="E54" s="18" t="s">
        <v>156</v>
      </c>
      <c r="F54" s="18"/>
      <c r="G54" s="18" t="s">
        <v>104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162</v>
      </c>
      <c r="C55" s="33" t="s">
        <v>29</v>
      </c>
      <c r="D55" s="33" t="s">
        <v>56</v>
      </c>
      <c r="E55" s="33" t="s">
        <v>56</v>
      </c>
      <c r="F55" s="33" t="s">
        <v>175</v>
      </c>
      <c r="G55" s="33" t="s">
        <v>104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78</v>
      </c>
      <c r="M55" s="33" t="s">
        <v>79</v>
      </c>
      <c r="N55" s="33">
        <v>751410000</v>
      </c>
    </row>
    <row r="56" spans="1:14" s="32" customFormat="1" ht="48" x14ac:dyDescent="0.25">
      <c r="A56" s="30"/>
      <c r="B56" s="4" t="s">
        <v>162</v>
      </c>
      <c r="C56" s="33" t="s">
        <v>29</v>
      </c>
      <c r="D56" s="33" t="s">
        <v>57</v>
      </c>
      <c r="E56" s="33" t="s">
        <v>57</v>
      </c>
      <c r="F56" s="33" t="s">
        <v>175</v>
      </c>
      <c r="G56" s="33" t="s">
        <v>104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78</v>
      </c>
      <c r="M56" s="33" t="s">
        <v>79</v>
      </c>
      <c r="N56" s="33">
        <v>751410000</v>
      </c>
    </row>
    <row r="57" spans="1:14" s="32" customFormat="1" ht="48" x14ac:dyDescent="0.25">
      <c r="A57" s="30"/>
      <c r="B57" s="4" t="s">
        <v>162</v>
      </c>
      <c r="C57" s="33" t="s">
        <v>29</v>
      </c>
      <c r="D57" s="33" t="s">
        <v>58</v>
      </c>
      <c r="E57" s="33" t="s">
        <v>58</v>
      </c>
      <c r="F57" s="33" t="s">
        <v>175</v>
      </c>
      <c r="G57" s="33" t="s">
        <v>105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78</v>
      </c>
      <c r="M57" s="33" t="s">
        <v>79</v>
      </c>
      <c r="N57" s="33">
        <v>751410000</v>
      </c>
    </row>
    <row r="58" spans="1:14" s="32" customFormat="1" ht="48" x14ac:dyDescent="0.25">
      <c r="A58" s="30"/>
      <c r="B58" s="4" t="s">
        <v>162</v>
      </c>
      <c r="C58" s="33" t="s">
        <v>29</v>
      </c>
      <c r="D58" s="33" t="s">
        <v>59</v>
      </c>
      <c r="E58" s="33" t="s">
        <v>59</v>
      </c>
      <c r="F58" s="33" t="s">
        <v>175</v>
      </c>
      <c r="G58" s="33" t="s">
        <v>104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78</v>
      </c>
      <c r="M58" s="33" t="s">
        <v>79</v>
      </c>
      <c r="N58" s="33">
        <v>751410000</v>
      </c>
    </row>
    <row r="59" spans="1:14" s="32" customFormat="1" ht="48" x14ac:dyDescent="0.25">
      <c r="A59" s="30"/>
      <c r="B59" s="4" t="s">
        <v>162</v>
      </c>
      <c r="C59" s="33" t="s">
        <v>29</v>
      </c>
      <c r="D59" s="33" t="s">
        <v>60</v>
      </c>
      <c r="E59" s="33" t="s">
        <v>60</v>
      </c>
      <c r="F59" s="33" t="s">
        <v>175</v>
      </c>
      <c r="G59" s="33" t="s">
        <v>61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78</v>
      </c>
      <c r="M59" s="33" t="s">
        <v>79</v>
      </c>
      <c r="N59" s="33">
        <v>751410000</v>
      </c>
    </row>
    <row r="60" spans="1:14" s="32" customFormat="1" ht="48" x14ac:dyDescent="0.25">
      <c r="A60" s="30"/>
      <c r="B60" s="4" t="s">
        <v>162</v>
      </c>
      <c r="C60" s="33" t="s">
        <v>29</v>
      </c>
      <c r="D60" s="33" t="s">
        <v>62</v>
      </c>
      <c r="E60" s="33" t="s">
        <v>62</v>
      </c>
      <c r="F60" s="33" t="s">
        <v>175</v>
      </c>
      <c r="G60" s="33" t="s">
        <v>43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78</v>
      </c>
      <c r="M60" s="33" t="s">
        <v>79</v>
      </c>
      <c r="N60" s="33">
        <v>751410000</v>
      </c>
    </row>
    <row r="61" spans="1:14" s="32" customFormat="1" ht="48" x14ac:dyDescent="0.25">
      <c r="A61" s="30"/>
      <c r="B61" s="4" t="s">
        <v>162</v>
      </c>
      <c r="C61" s="33" t="s">
        <v>29</v>
      </c>
      <c r="D61" s="33" t="s">
        <v>63</v>
      </c>
      <c r="E61" s="33" t="s">
        <v>63</v>
      </c>
      <c r="F61" s="33" t="s">
        <v>175</v>
      </c>
      <c r="G61" s="33" t="s">
        <v>121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78</v>
      </c>
      <c r="M61" s="33" t="s">
        <v>79</v>
      </c>
      <c r="N61" s="33">
        <v>751410000</v>
      </c>
    </row>
    <row r="62" spans="1:14" s="32" customFormat="1" ht="48" x14ac:dyDescent="0.25">
      <c r="A62" s="30"/>
      <c r="B62" s="4" t="s">
        <v>162</v>
      </c>
      <c r="C62" s="33" t="s">
        <v>29</v>
      </c>
      <c r="D62" s="33" t="s">
        <v>64</v>
      </c>
      <c r="E62" s="33" t="s">
        <v>64</v>
      </c>
      <c r="F62" s="33" t="s">
        <v>175</v>
      </c>
      <c r="G62" s="33" t="s">
        <v>121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78</v>
      </c>
      <c r="M62" s="33" t="s">
        <v>79</v>
      </c>
      <c r="N62" s="33">
        <v>751410000</v>
      </c>
    </row>
    <row r="63" spans="1:14" s="32" customFormat="1" ht="48" x14ac:dyDescent="0.25">
      <c r="A63" s="30"/>
      <c r="B63" s="4" t="s">
        <v>162</v>
      </c>
      <c r="C63" s="31" t="s">
        <v>29</v>
      </c>
      <c r="D63" s="46" t="s">
        <v>65</v>
      </c>
      <c r="E63" s="46" t="s">
        <v>65</v>
      </c>
      <c r="F63" s="46" t="s">
        <v>175</v>
      </c>
      <c r="G63" s="46" t="s">
        <v>104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78</v>
      </c>
      <c r="M63" s="33" t="s">
        <v>79</v>
      </c>
      <c r="N63" s="33">
        <v>751410000</v>
      </c>
    </row>
    <row r="64" spans="1:14" s="32" customFormat="1" ht="48" x14ac:dyDescent="0.25">
      <c r="A64" s="30"/>
      <c r="B64" s="4" t="s">
        <v>162</v>
      </c>
      <c r="C64" s="33" t="s">
        <v>29</v>
      </c>
      <c r="D64" s="31" t="s">
        <v>66</v>
      </c>
      <c r="E64" s="33" t="s">
        <v>66</v>
      </c>
      <c r="F64" s="33" t="s">
        <v>175</v>
      </c>
      <c r="G64" s="33" t="s">
        <v>104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90</v>
      </c>
      <c r="M64" s="33" t="s">
        <v>108</v>
      </c>
      <c r="N64" s="33">
        <v>751410000</v>
      </c>
    </row>
    <row r="65" spans="1:14" s="29" customFormat="1" ht="48" x14ac:dyDescent="0.25">
      <c r="A65" s="25"/>
      <c r="B65" s="5" t="s">
        <v>162</v>
      </c>
      <c r="C65" s="34" t="s">
        <v>29</v>
      </c>
      <c r="D65" s="34" t="s">
        <v>154</v>
      </c>
      <c r="E65" s="34" t="s">
        <v>184</v>
      </c>
      <c r="F65" s="34" t="s">
        <v>175</v>
      </c>
      <c r="G65" s="34" t="s">
        <v>104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90</v>
      </c>
      <c r="M65" s="34" t="s">
        <v>108</v>
      </c>
      <c r="N65" s="34">
        <v>751410000</v>
      </c>
    </row>
    <row r="66" spans="1:14" s="32" customFormat="1" ht="48" x14ac:dyDescent="0.25">
      <c r="A66" s="30"/>
      <c r="B66" s="4" t="s">
        <v>162</v>
      </c>
      <c r="C66" s="33" t="s">
        <v>29</v>
      </c>
      <c r="D66" s="33" t="s">
        <v>73</v>
      </c>
      <c r="E66" s="33" t="s">
        <v>73</v>
      </c>
      <c r="F66" s="33" t="s">
        <v>175</v>
      </c>
      <c r="G66" s="33" t="s">
        <v>104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78</v>
      </c>
      <c r="M66" s="33" t="s">
        <v>108</v>
      </c>
      <c r="N66" s="33">
        <v>751410000</v>
      </c>
    </row>
    <row r="67" spans="1:14" s="32" customFormat="1" ht="48" x14ac:dyDescent="0.25">
      <c r="A67" s="30"/>
      <c r="B67" s="4" t="s">
        <v>162</v>
      </c>
      <c r="C67" s="33" t="s">
        <v>29</v>
      </c>
      <c r="D67" s="33" t="s">
        <v>74</v>
      </c>
      <c r="E67" s="33" t="s">
        <v>74</v>
      </c>
      <c r="F67" s="33" t="s">
        <v>175</v>
      </c>
      <c r="G67" s="33" t="s">
        <v>104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78</v>
      </c>
      <c r="M67" s="33" t="s">
        <v>108</v>
      </c>
      <c r="N67" s="33">
        <v>751410000</v>
      </c>
    </row>
    <row r="68" spans="1:14" s="17" customFormat="1" ht="24" x14ac:dyDescent="0.25">
      <c r="A68" s="12"/>
      <c r="B68" s="6" t="s">
        <v>161</v>
      </c>
      <c r="C68" s="18" t="s">
        <v>18</v>
      </c>
      <c r="D68" s="18" t="s">
        <v>98</v>
      </c>
      <c r="E68" s="18" t="s">
        <v>98</v>
      </c>
      <c r="F68" s="22" t="s">
        <v>173</v>
      </c>
      <c r="G68" s="18" t="s">
        <v>18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78</v>
      </c>
      <c r="M68" s="18" t="s">
        <v>79</v>
      </c>
      <c r="N68" s="18">
        <v>751410000</v>
      </c>
    </row>
    <row r="69" spans="1:14" s="17" customFormat="1" ht="48" x14ac:dyDescent="0.25">
      <c r="A69" s="12"/>
      <c r="B69" s="6" t="s">
        <v>161</v>
      </c>
      <c r="C69" s="18" t="s">
        <v>18</v>
      </c>
      <c r="D69" s="18" t="s">
        <v>99</v>
      </c>
      <c r="E69" s="18" t="s">
        <v>99</v>
      </c>
      <c r="F69" s="18" t="s">
        <v>175</v>
      </c>
      <c r="G69" s="18" t="s">
        <v>18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78</v>
      </c>
      <c r="M69" s="18" t="s">
        <v>79</v>
      </c>
      <c r="N69" s="18">
        <v>751410000</v>
      </c>
    </row>
    <row r="70" spans="1:14" s="32" customFormat="1" ht="48" x14ac:dyDescent="0.25">
      <c r="A70" s="30"/>
      <c r="B70" s="4" t="s">
        <v>161</v>
      </c>
      <c r="C70" s="33" t="s">
        <v>177</v>
      </c>
      <c r="D70" s="33" t="s">
        <v>71</v>
      </c>
      <c r="E70" s="33" t="s">
        <v>71</v>
      </c>
      <c r="F70" s="33" t="s">
        <v>175</v>
      </c>
      <c r="G70" s="33" t="s">
        <v>104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78</v>
      </c>
      <c r="M70" s="33" t="s">
        <v>79</v>
      </c>
      <c r="N70" s="33">
        <v>751410000</v>
      </c>
    </row>
    <row r="71" spans="1:14" s="29" customFormat="1" ht="24" x14ac:dyDescent="0.25">
      <c r="A71" s="25"/>
      <c r="B71" s="5" t="s">
        <v>161</v>
      </c>
      <c r="C71" s="34" t="s">
        <v>29</v>
      </c>
      <c r="D71" s="34" t="s">
        <v>72</v>
      </c>
      <c r="E71" s="34" t="s">
        <v>72</v>
      </c>
      <c r="F71" s="34" t="s">
        <v>173</v>
      </c>
      <c r="G71" s="34" t="s">
        <v>104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78</v>
      </c>
      <c r="M71" s="34" t="s">
        <v>79</v>
      </c>
      <c r="N71" s="34">
        <v>751410000</v>
      </c>
    </row>
    <row r="72" spans="1:14" s="32" customFormat="1" ht="48" x14ac:dyDescent="0.25">
      <c r="A72" s="30"/>
      <c r="B72" s="4" t="s">
        <v>161</v>
      </c>
      <c r="C72" s="33" t="s">
        <v>18</v>
      </c>
      <c r="D72" s="33" t="s">
        <v>75</v>
      </c>
      <c r="E72" s="33" t="s">
        <v>75</v>
      </c>
      <c r="F72" s="33" t="s">
        <v>175</v>
      </c>
      <c r="G72" s="33" t="s">
        <v>18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78</v>
      </c>
      <c r="M72" s="33" t="s">
        <v>79</v>
      </c>
      <c r="N72" s="33">
        <v>751410000</v>
      </c>
    </row>
    <row r="73" spans="1:14" s="32" customFormat="1" ht="48" x14ac:dyDescent="0.25">
      <c r="A73" s="30"/>
      <c r="B73" s="4" t="s">
        <v>161</v>
      </c>
      <c r="C73" s="33" t="s">
        <v>18</v>
      </c>
      <c r="D73" s="33" t="s">
        <v>94</v>
      </c>
      <c r="E73" s="33" t="s">
        <v>94</v>
      </c>
      <c r="F73" s="33" t="s">
        <v>175</v>
      </c>
      <c r="G73" s="33" t="s">
        <v>18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86</v>
      </c>
      <c r="M73" s="33" t="s">
        <v>108</v>
      </c>
      <c r="N73" s="33">
        <v>751410000</v>
      </c>
    </row>
    <row r="74" spans="1:14" s="29" customFormat="1" x14ac:dyDescent="0.25">
      <c r="A74" s="25"/>
      <c r="B74" s="3" t="s">
        <v>161</v>
      </c>
      <c r="C74" s="26" t="s">
        <v>18</v>
      </c>
      <c r="D74" s="46" t="s">
        <v>129</v>
      </c>
      <c r="E74" s="46" t="s">
        <v>129</v>
      </c>
      <c r="F74" s="46"/>
      <c r="G74" s="46" t="s">
        <v>104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85</v>
      </c>
      <c r="M74" s="46"/>
      <c r="N74" s="46"/>
    </row>
    <row r="75" spans="1:14" s="32" customFormat="1" ht="36" x14ac:dyDescent="0.25">
      <c r="A75" s="30"/>
      <c r="B75" s="2" t="s">
        <v>185</v>
      </c>
      <c r="C75" s="52" t="s">
        <v>18</v>
      </c>
      <c r="D75" s="53" t="s">
        <v>186</v>
      </c>
      <c r="E75" s="53" t="str">
        <f>$D$94</f>
        <v>Лампа эн/сберег.Spiralmini 9w8560 E27</v>
      </c>
      <c r="F75" s="53" t="s">
        <v>187</v>
      </c>
      <c r="G75" s="53" t="s">
        <v>93</v>
      </c>
      <c r="H75" s="54">
        <v>33</v>
      </c>
      <c r="I75" s="55">
        <v>8400</v>
      </c>
      <c r="J75" s="55"/>
      <c r="K75" s="28">
        <f t="shared" si="3"/>
        <v>0</v>
      </c>
      <c r="L75" s="53" t="s">
        <v>85</v>
      </c>
      <c r="M75" s="38"/>
      <c r="N75" s="38"/>
    </row>
    <row r="76" spans="1:14" s="121" customFormat="1" ht="22.5" customHeight="1" x14ac:dyDescent="0.25">
      <c r="A76" s="116"/>
      <c r="B76" s="115" t="s">
        <v>166</v>
      </c>
      <c r="C76" s="117" t="s">
        <v>29</v>
      </c>
      <c r="D76" s="117" t="s">
        <v>30</v>
      </c>
      <c r="E76" s="117" t="s">
        <v>30</v>
      </c>
      <c r="F76" s="117" t="s">
        <v>102</v>
      </c>
      <c r="G76" s="117" t="s">
        <v>103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78</v>
      </c>
      <c r="M76" s="117" t="s">
        <v>79</v>
      </c>
      <c r="N76" s="117">
        <v>751410000</v>
      </c>
    </row>
    <row r="77" spans="1:14" s="121" customFormat="1" ht="24" x14ac:dyDescent="0.25">
      <c r="A77" s="116"/>
      <c r="B77" s="115" t="s">
        <v>166</v>
      </c>
      <c r="C77" s="117" t="s">
        <v>29</v>
      </c>
      <c r="D77" s="117" t="s">
        <v>31</v>
      </c>
      <c r="E77" s="117" t="s">
        <v>31</v>
      </c>
      <c r="F77" s="117" t="s">
        <v>102</v>
      </c>
      <c r="G77" s="117" t="s">
        <v>103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78</v>
      </c>
      <c r="M77" s="117" t="s">
        <v>79</v>
      </c>
      <c r="N77" s="117">
        <v>751410000</v>
      </c>
    </row>
    <row r="78" spans="1:14" s="32" customFormat="1" ht="48" x14ac:dyDescent="0.25">
      <c r="A78" s="30"/>
      <c r="B78" s="2" t="s">
        <v>170</v>
      </c>
      <c r="C78" s="33" t="s">
        <v>29</v>
      </c>
      <c r="D78" s="33" t="s">
        <v>95</v>
      </c>
      <c r="E78" s="33" t="s">
        <v>95</v>
      </c>
      <c r="F78" s="33" t="s">
        <v>175</v>
      </c>
      <c r="G78" s="33" t="s">
        <v>104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85</v>
      </c>
      <c r="M78" s="33" t="s">
        <v>108</v>
      </c>
      <c r="N78" s="33">
        <v>751410000</v>
      </c>
    </row>
    <row r="79" spans="1:14" s="32" customFormat="1" ht="36" x14ac:dyDescent="0.25">
      <c r="A79" s="30"/>
      <c r="B79" s="2" t="s">
        <v>185</v>
      </c>
      <c r="C79" s="52" t="s">
        <v>18</v>
      </c>
      <c r="D79" s="53" t="s">
        <v>188</v>
      </c>
      <c r="E79" s="53" t="s">
        <v>188</v>
      </c>
      <c r="F79" s="53" t="s">
        <v>102</v>
      </c>
      <c r="G79" s="53" t="s">
        <v>104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85</v>
      </c>
      <c r="M79" s="38"/>
      <c r="N79" s="38"/>
    </row>
    <row r="80" spans="1:14" s="32" customFormat="1" ht="24" x14ac:dyDescent="0.25">
      <c r="A80" s="30"/>
      <c r="B80" s="2" t="s">
        <v>185</v>
      </c>
      <c r="C80" s="52" t="s">
        <v>18</v>
      </c>
      <c r="D80" s="53" t="s">
        <v>189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85</v>
      </c>
      <c r="M80" s="38"/>
      <c r="N80" s="38"/>
    </row>
    <row r="81" spans="1:18" s="17" customFormat="1" ht="48" x14ac:dyDescent="0.25">
      <c r="A81" s="12"/>
      <c r="B81" s="6" t="s">
        <v>163</v>
      </c>
      <c r="C81" s="18" t="s">
        <v>18</v>
      </c>
      <c r="D81" s="18" t="s">
        <v>21</v>
      </c>
      <c r="E81" s="18" t="s">
        <v>21</v>
      </c>
      <c r="F81" s="18" t="s">
        <v>175</v>
      </c>
      <c r="G81" s="18" t="s">
        <v>18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83</v>
      </c>
      <c r="M81" s="18" t="s">
        <v>108</v>
      </c>
      <c r="N81" s="18">
        <v>751410000</v>
      </c>
    </row>
    <row r="82" spans="1:18" s="17" customFormat="1" ht="48" x14ac:dyDescent="0.25">
      <c r="A82" s="12"/>
      <c r="B82" s="6" t="s">
        <v>163</v>
      </c>
      <c r="C82" s="18" t="s">
        <v>18</v>
      </c>
      <c r="D82" s="18" t="s">
        <v>22</v>
      </c>
      <c r="E82" s="18" t="s">
        <v>22</v>
      </c>
      <c r="F82" s="18" t="s">
        <v>175</v>
      </c>
      <c r="G82" s="18" t="s">
        <v>18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81</v>
      </c>
      <c r="M82" s="18" t="s">
        <v>108</v>
      </c>
      <c r="N82" s="18">
        <v>751410000</v>
      </c>
    </row>
    <row r="83" spans="1:18" s="17" customFormat="1" ht="48" x14ac:dyDescent="0.25">
      <c r="A83" s="12"/>
      <c r="B83" s="6" t="s">
        <v>163</v>
      </c>
      <c r="C83" s="18" t="s">
        <v>18</v>
      </c>
      <c r="D83" s="18" t="s">
        <v>23</v>
      </c>
      <c r="E83" s="18" t="s">
        <v>23</v>
      </c>
      <c r="F83" s="18" t="s">
        <v>175</v>
      </c>
      <c r="G83" s="18" t="s">
        <v>18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84</v>
      </c>
      <c r="M83" s="18" t="s">
        <v>108</v>
      </c>
      <c r="N83" s="18">
        <v>751410000</v>
      </c>
    </row>
    <row r="84" spans="1:18" s="17" customFormat="1" ht="48" x14ac:dyDescent="0.25">
      <c r="A84" s="12"/>
      <c r="B84" s="6" t="s">
        <v>163</v>
      </c>
      <c r="C84" s="18" t="s">
        <v>18</v>
      </c>
      <c r="D84" s="18" t="s">
        <v>24</v>
      </c>
      <c r="E84" s="18" t="s">
        <v>24</v>
      </c>
      <c r="F84" s="18" t="s">
        <v>175</v>
      </c>
      <c r="G84" s="18" t="s">
        <v>18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84</v>
      </c>
      <c r="M84" s="18" t="s">
        <v>108</v>
      </c>
      <c r="N84" s="18">
        <v>751410000</v>
      </c>
    </row>
    <row r="85" spans="1:18" s="17" customFormat="1" ht="48" x14ac:dyDescent="0.25">
      <c r="A85" s="12"/>
      <c r="B85" s="6" t="s">
        <v>163</v>
      </c>
      <c r="C85" s="18" t="s">
        <v>18</v>
      </c>
      <c r="D85" s="18" t="s">
        <v>190</v>
      </c>
      <c r="E85" s="18" t="s">
        <v>190</v>
      </c>
      <c r="F85" s="18" t="s">
        <v>175</v>
      </c>
      <c r="G85" s="18" t="s">
        <v>18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163</v>
      </c>
      <c r="C86" s="18" t="s">
        <v>18</v>
      </c>
      <c r="D86" s="18" t="s">
        <v>191</v>
      </c>
      <c r="E86" s="18" t="s">
        <v>191</v>
      </c>
      <c r="F86" s="18" t="s">
        <v>175</v>
      </c>
      <c r="G86" s="18" t="s">
        <v>18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85</v>
      </c>
      <c r="M86" s="18" t="s">
        <v>108</v>
      </c>
      <c r="N86" s="18">
        <v>751410000</v>
      </c>
    </row>
    <row r="87" spans="1:18" s="121" customFormat="1" ht="24" x14ac:dyDescent="0.25">
      <c r="A87" s="116"/>
      <c r="B87" s="115" t="s">
        <v>164</v>
      </c>
      <c r="C87" s="122" t="s">
        <v>18</v>
      </c>
      <c r="D87" s="122" t="s">
        <v>25</v>
      </c>
      <c r="E87" s="122" t="s">
        <v>25</v>
      </c>
      <c r="F87" s="117" t="s">
        <v>173</v>
      </c>
      <c r="G87" s="122" t="s">
        <v>18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86</v>
      </c>
      <c r="M87" s="117" t="s">
        <v>108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167</v>
      </c>
      <c r="C88" s="34" t="s">
        <v>29</v>
      </c>
      <c r="D88" s="34" t="s">
        <v>32</v>
      </c>
      <c r="E88" s="34" t="s">
        <v>32</v>
      </c>
      <c r="F88" s="34" t="s">
        <v>175</v>
      </c>
      <c r="G88" s="34" t="s">
        <v>104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78</v>
      </c>
      <c r="M88" s="34" t="s">
        <v>108</v>
      </c>
      <c r="N88" s="34">
        <v>751410000</v>
      </c>
    </row>
    <row r="89" spans="1:18" s="29" customFormat="1" ht="48" x14ac:dyDescent="0.25">
      <c r="A89" s="25"/>
      <c r="B89" s="3" t="s">
        <v>167</v>
      </c>
      <c r="C89" s="26" t="s">
        <v>29</v>
      </c>
      <c r="D89" s="26" t="s">
        <v>33</v>
      </c>
      <c r="E89" s="26" t="s">
        <v>33</v>
      </c>
      <c r="F89" s="26" t="s">
        <v>175</v>
      </c>
      <c r="G89" s="26" t="s">
        <v>104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78</v>
      </c>
      <c r="M89" s="34" t="s">
        <v>108</v>
      </c>
      <c r="N89" s="34">
        <v>751410000</v>
      </c>
    </row>
    <row r="90" spans="1:18" s="32" customFormat="1" ht="48" x14ac:dyDescent="0.25">
      <c r="A90" s="30"/>
      <c r="B90" s="4" t="s">
        <v>167</v>
      </c>
      <c r="C90" s="56" t="s">
        <v>29</v>
      </c>
      <c r="D90" s="56" t="s">
        <v>67</v>
      </c>
      <c r="E90" s="56" t="s">
        <v>67</v>
      </c>
      <c r="F90" s="56" t="s">
        <v>175</v>
      </c>
      <c r="G90" s="56" t="s">
        <v>104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83</v>
      </c>
      <c r="M90" s="56" t="s">
        <v>108</v>
      </c>
      <c r="N90" s="33">
        <v>751410000</v>
      </c>
    </row>
    <row r="91" spans="1:18" s="32" customFormat="1" ht="48" x14ac:dyDescent="0.25">
      <c r="A91" s="30"/>
      <c r="B91" s="4" t="s">
        <v>167</v>
      </c>
      <c r="C91" s="56" t="s">
        <v>29</v>
      </c>
      <c r="D91" s="56" t="s">
        <v>68</v>
      </c>
      <c r="E91" s="56" t="s">
        <v>68</v>
      </c>
      <c r="F91" s="56" t="s">
        <v>175</v>
      </c>
      <c r="G91" s="56" t="s">
        <v>104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83</v>
      </c>
      <c r="M91" s="56" t="s">
        <v>108</v>
      </c>
      <c r="N91" s="33">
        <v>751410000</v>
      </c>
    </row>
    <row r="92" spans="1:18" s="32" customFormat="1" ht="48" x14ac:dyDescent="0.25">
      <c r="A92" s="30"/>
      <c r="B92" s="4" t="s">
        <v>167</v>
      </c>
      <c r="C92" s="56" t="s">
        <v>29</v>
      </c>
      <c r="D92" s="56" t="s">
        <v>69</v>
      </c>
      <c r="E92" s="56" t="s">
        <v>69</v>
      </c>
      <c r="F92" s="56" t="s">
        <v>175</v>
      </c>
      <c r="G92" s="56" t="s">
        <v>104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83</v>
      </c>
      <c r="M92" s="56" t="s">
        <v>108</v>
      </c>
      <c r="N92" s="33">
        <v>751410000</v>
      </c>
    </row>
    <row r="93" spans="1:18" s="32" customFormat="1" ht="48" x14ac:dyDescent="0.25">
      <c r="A93" s="30"/>
      <c r="B93" s="4" t="s">
        <v>167</v>
      </c>
      <c r="C93" s="56" t="s">
        <v>29</v>
      </c>
      <c r="D93" s="56" t="s">
        <v>127</v>
      </c>
      <c r="E93" s="56" t="s">
        <v>128</v>
      </c>
      <c r="F93" s="56" t="s">
        <v>175</v>
      </c>
      <c r="G93" s="56" t="s">
        <v>104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83</v>
      </c>
      <c r="M93" s="56"/>
      <c r="N93" s="33"/>
    </row>
    <row r="94" spans="1:18" s="32" customFormat="1" ht="48" x14ac:dyDescent="0.25">
      <c r="A94" s="30"/>
      <c r="B94" s="4" t="s">
        <v>167</v>
      </c>
      <c r="C94" s="56" t="s">
        <v>29</v>
      </c>
      <c r="D94" s="56" t="s">
        <v>70</v>
      </c>
      <c r="E94" s="56" t="s">
        <v>70</v>
      </c>
      <c r="F94" s="56" t="s">
        <v>175</v>
      </c>
      <c r="G94" s="56" t="s">
        <v>104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83</v>
      </c>
      <c r="M94" s="56" t="s">
        <v>108</v>
      </c>
      <c r="N94" s="33">
        <v>751410000</v>
      </c>
    </row>
    <row r="95" spans="1:18" s="32" customFormat="1" ht="24" x14ac:dyDescent="0.25">
      <c r="A95" s="30"/>
      <c r="B95" s="4" t="s">
        <v>167</v>
      </c>
      <c r="C95" s="56" t="s">
        <v>29</v>
      </c>
      <c r="D95" s="56" t="s">
        <v>139</v>
      </c>
      <c r="E95" s="56" t="s">
        <v>139</v>
      </c>
      <c r="F95" s="56" t="s">
        <v>173</v>
      </c>
      <c r="G95" s="57" t="s">
        <v>104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78</v>
      </c>
      <c r="M95" s="33"/>
      <c r="N95" s="33"/>
    </row>
    <row r="96" spans="1:18" s="60" customFormat="1" ht="36" x14ac:dyDescent="0.25">
      <c r="B96" s="2" t="s">
        <v>167</v>
      </c>
      <c r="C96" s="52" t="s">
        <v>29</v>
      </c>
      <c r="D96" s="52" t="s">
        <v>137</v>
      </c>
      <c r="E96" s="52" t="s">
        <v>137</v>
      </c>
      <c r="F96" s="52" t="s">
        <v>102</v>
      </c>
      <c r="G96" s="52" t="s">
        <v>104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83</v>
      </c>
      <c r="M96" s="31"/>
      <c r="N96" s="31"/>
    </row>
    <row r="97" spans="1:15" s="32" customFormat="1" ht="48" x14ac:dyDescent="0.25">
      <c r="B97" s="2" t="s">
        <v>161</v>
      </c>
      <c r="C97" s="31" t="s">
        <v>18</v>
      </c>
      <c r="D97" s="31" t="s">
        <v>126</v>
      </c>
      <c r="E97" s="31" t="s">
        <v>126</v>
      </c>
      <c r="F97" s="31" t="s">
        <v>175</v>
      </c>
      <c r="G97" s="31" t="s">
        <v>29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87</v>
      </c>
      <c r="M97" s="31" t="s">
        <v>92</v>
      </c>
      <c r="N97" s="31">
        <v>751410000</v>
      </c>
    </row>
    <row r="98" spans="1:15" s="70" customFormat="1" ht="33.75" customHeight="1" x14ac:dyDescent="0.25">
      <c r="A98" s="65"/>
      <c r="B98" s="66" t="s">
        <v>170</v>
      </c>
      <c r="C98" s="67" t="s">
        <v>192</v>
      </c>
      <c r="D98" s="67" t="s">
        <v>193</v>
      </c>
      <c r="E98" s="67" t="s">
        <v>194</v>
      </c>
      <c r="F98" s="67" t="s">
        <v>102</v>
      </c>
      <c r="G98" s="67" t="s">
        <v>195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84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85" t="s">
        <v>196</v>
      </c>
      <c r="C101" s="185"/>
      <c r="D101" s="185"/>
      <c r="E101" s="185"/>
      <c r="F101" s="185"/>
    </row>
    <row r="103" spans="1:15" ht="19.5" x14ac:dyDescent="0.25">
      <c r="B103" s="72" t="s">
        <v>158</v>
      </c>
      <c r="C103" s="72"/>
      <c r="D103" s="73"/>
      <c r="E103" s="72"/>
      <c r="F103" s="74" t="s">
        <v>197</v>
      </c>
      <c r="G103" s="30" t="s">
        <v>197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111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114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198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199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200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180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181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113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182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97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199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201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202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199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203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204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25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199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160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205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206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199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207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95</v>
      </c>
      <c r="F147" s="82">
        <f>J78</f>
        <v>240000</v>
      </c>
      <c r="G147" s="83"/>
    </row>
    <row r="148" spans="2:7" ht="19.5" x14ac:dyDescent="0.25">
      <c r="B148" s="79" t="s">
        <v>133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136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199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185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98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99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71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72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75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94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129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126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199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208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199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209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199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210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199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211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2018</vt:lpstr>
      <vt:lpstr>АХО_Бюджет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2018-10-10T04:40:28Z</cp:lastPrinted>
  <dcterms:created xsi:type="dcterms:W3CDTF">2015-09-03T03:13:54Z</dcterms:created>
  <dcterms:modified xsi:type="dcterms:W3CDTF">2018-12-12T04:02:43Z</dcterms:modified>
</cp:coreProperties>
</file>