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270" windowWidth="20490" windowHeight="7485"/>
  </bookViews>
  <sheets>
    <sheet name="ПЗ 2018" sheetId="1" r:id="rId1"/>
    <sheet name="АХО_Бюджет" sheetId="5" state="hidden" r:id="rId2"/>
    <sheet name="Лист1" sheetId="6" r:id="rId3"/>
  </sheets>
  <externalReferences>
    <externalReference r:id="rId4"/>
    <externalReference r:id="rId5"/>
    <externalReference r:id="rId6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2018'!$15:$15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180" i="1" l="1"/>
  <c r="H179" i="1"/>
  <c r="H178" i="1"/>
  <c r="H177" i="1"/>
  <c r="H261" i="1" l="1"/>
  <c r="H262" i="1"/>
  <c r="H176" i="1"/>
  <c r="H175" i="1" l="1"/>
  <c r="H174" i="1"/>
  <c r="H265" i="1" l="1"/>
  <c r="H266" i="1" s="1"/>
  <c r="H264" i="1"/>
  <c r="H260" i="1" l="1"/>
  <c r="H259" i="1"/>
  <c r="H258" i="1"/>
  <c r="H257" i="1"/>
  <c r="H256" i="1"/>
  <c r="H255" i="1"/>
  <c r="H254" i="1" l="1"/>
  <c r="H23" i="1" l="1"/>
  <c r="H253" i="1" l="1"/>
  <c r="H173" i="1"/>
  <c r="H172" i="1"/>
  <c r="H171" i="1"/>
  <c r="H21" i="1" l="1"/>
  <c r="H22" i="1" l="1"/>
  <c r="H170" i="1" l="1"/>
  <c r="H38" i="1" l="1"/>
  <c r="H196" i="1" l="1"/>
  <c r="H157" i="1" l="1"/>
  <c r="H148" i="1"/>
  <c r="H147" i="1"/>
  <c r="H146" i="1"/>
  <c r="H145" i="1"/>
  <c r="H138" i="1"/>
  <c r="H252" i="1" l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6" i="1" l="1"/>
  <c r="H205" i="1"/>
  <c r="H204" i="1"/>
  <c r="H203" i="1"/>
  <c r="H202" i="1"/>
  <c r="H201" i="1"/>
  <c r="H200" i="1"/>
  <c r="H199" i="1"/>
  <c r="H207" i="1" l="1"/>
  <c r="H195" i="1"/>
  <c r="H194" i="1"/>
  <c r="H193" i="1"/>
  <c r="H192" i="1"/>
  <c r="H197" i="1" l="1"/>
  <c r="H189" i="1"/>
  <c r="H188" i="1"/>
  <c r="H187" i="1"/>
  <c r="H186" i="1"/>
  <c r="H185" i="1"/>
  <c r="H184" i="1"/>
  <c r="H183" i="1"/>
  <c r="H182" i="1"/>
  <c r="H190" i="1" l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5" i="1"/>
  <c r="H156" i="1"/>
  <c r="H154" i="1"/>
  <c r="H153" i="1"/>
  <c r="H152" i="1"/>
  <c r="H151" i="1"/>
  <c r="H150" i="1"/>
  <c r="H149" i="1"/>
  <c r="H144" i="1"/>
  <c r="H143" i="1"/>
  <c r="H142" i="1"/>
  <c r="H141" i="1"/>
  <c r="H140" i="1"/>
  <c r="H139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267" i="1" l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0" i="1"/>
  <c r="H19" i="1"/>
  <c r="H18" i="1"/>
  <c r="H107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<sst xmlns="http://schemas.openxmlformats.org/spreadsheetml/2006/main" count="2091" uniqueCount="631">
  <si>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</si>
  <si>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</si>
  <si>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</si>
  <si>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</si>
  <si>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</si>
  <si>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</si>
  <si>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</si>
  <si>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</si>
  <si>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</si>
  <si>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</si>
  <si>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</si>
  <si>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</si>
  <si>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</si>
  <si>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</si>
  <si>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</si>
  <si>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</si>
  <si>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</si>
  <si>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</si>
  <si>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</si>
  <si>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</si>
  <si>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</si>
  <si>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</si>
  <si>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</si>
  <si>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</si>
  <si>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</si>
  <si>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</si>
  <si>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</si>
  <si>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</si>
  <si>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</si>
  <si>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</si>
  <si>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</si>
  <si>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</si>
  <si>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</si>
  <si>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</si>
  <si>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</si>
  <si>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</si>
  <si>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</si>
  <si>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</si>
  <si>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</si>
  <si>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</si>
  <si>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</si>
  <si>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</si>
  <si>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</si>
  <si>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</si>
  <si>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</si>
  <si>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</si>
  <si>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</si>
  <si>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</si>
  <si>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</si>
  <si>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</si>
  <si>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</si>
  <si>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</si>
  <si>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</si>
  <si>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</si>
  <si>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</si>
  <si>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</si>
  <si>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</si>
  <si>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</si>
  <si>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</si>
  <si>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</si>
  <si>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</si>
  <si>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</si>
  <si>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</si>
  <si>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</si>
  <si>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</si>
  <si>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</si>
  <si>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</si>
  <si>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</si>
  <si>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</si>
  <si>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</si>
  <si>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</si>
  <si>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</si>
  <si>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</si>
  <si>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</si>
  <si>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</si>
  <si>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</si>
  <si>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</si>
  <si>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</si>
  <si>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</si>
  <si>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</si>
  <si>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</si>
  <si>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</si>
  <si>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</si>
  <si>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</si>
  <si>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</si>
  <si>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</si>
  <si>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</si>
  <si>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</si>
  <si>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</si>
  <si>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</si>
  <si>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</si>
  <si>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</si>
  <si>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</si>
  <si>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</si>
  <si>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</si>
  <si>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</si>
  <si>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</si>
  <si>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</si>
  <si>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</si>
  <si>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</si>
  <si>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</si>
  <si>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</si>
  <si>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</si>
  <si>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</si>
  <si>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</si>
  <si>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</si>
  <si>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</si>
  <si>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</si>
  <si>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</si>
  <si>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</si>
  <si>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</si>
  <si>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</si>
  <si>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</si>
  <si>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</si>
  <si>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</si>
  <si>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</si>
  <si>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</si>
  <si>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</si>
  <si>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</si>
  <si>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</si>
  <si>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</si>
  <si>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</si>
  <si>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</si>
  <si>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</si>
  <si>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</si>
  <si>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</si>
  <si>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</si>
  <si>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</si>
  <si>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</si>
  <si>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</si>
  <si>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</si>
  <si>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</si>
  <si>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</si>
  <si>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</si>
  <si>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</si>
  <si>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</si>
  <si>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</si>
  <si>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</si>
  <si>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</si>
  <si>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</si>
  <si>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</si>
  <si>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</si>
  <si>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</si>
  <si>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</si>
  <si>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</si>
  <si>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из одного источника путем заключения договора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</si>
  <si>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</si>
  <si>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</si>
  <si>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Кабель для СКС UTP 6</t>
  </si>
  <si>
    <t>Батареи для источников бесперебойного питания 12B</t>
  </si>
  <si>
    <t>Дизельное топливо для ДГУ</t>
  </si>
  <si>
    <t>ТОО "РТРС" (возмещение расходов на услуги передачи данных)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</si>
  <si>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</si>
  <si>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</si>
  <si>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</si>
  <si>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</si>
  <si>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</si>
  <si>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</si>
  <si>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</si>
  <si>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Ежегодный платеж за использование ИС "Параграф"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</si>
  <si>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</si>
  <si>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</si>
  <si>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Системный блок (стандартной конфигурации)</t>
  </si>
  <si>
    <t>Ноутбук стандартной конфигурации</t>
  </si>
  <si>
    <t>Мониторы 23'5</t>
  </si>
  <si>
    <t>метр</t>
  </si>
  <si>
    <t>комплект</t>
  </si>
  <si>
    <t>Обучение работников</t>
  </si>
  <si>
    <t xml:space="preserve">Тимбилдинг </t>
  </si>
  <si>
    <t xml:space="preserve">Headhunter 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</si>
  <si>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</si>
  <si>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</si>
  <si>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конкурса рисунков ко Дню защиты детей</t>
  </si>
  <si>
    <t>Тех. сопровождение программного обеспечение 1С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</si>
  <si>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</si>
  <si>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</si>
  <si>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</si>
  <si>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</si>
  <si>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</si>
  <si>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</si>
  <si>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 xml:space="preserve">PSU 85OW (2ND) </t>
  </si>
  <si>
    <t>MEGARAID 22O8I1GBV250-T4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</si>
  <si>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</si>
  <si>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</si>
  <si>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</si>
  <si>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</si>
  <si>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</si>
  <si>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</si>
  <si>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</si>
  <si>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</si>
  <si>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</si>
  <si>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</si>
  <si>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</si>
  <si>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</si>
  <si>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</si>
  <si>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</si>
  <si>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</si>
  <si>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</si>
  <si>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</si>
  <si>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</si>
  <si>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</si>
  <si>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</si>
  <si>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</si>
  <si>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</si>
  <si>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</si>
  <si>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</si>
  <si>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</si>
  <si>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</si>
  <si>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</si>
  <si>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</si>
  <si>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</si>
  <si>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</si>
  <si>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</si>
  <si>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</si>
  <si>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</si>
  <si>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</si>
  <si>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</si>
  <si>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</si>
  <si>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</si>
  <si>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</si>
  <si>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</si>
  <si>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</si>
  <si>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</si>
  <si>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</si>
  <si>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</si>
  <si>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</si>
  <si>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</si>
  <si>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</si>
  <si>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</si>
  <si>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</si>
  <si>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</si>
  <si>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</si>
  <si>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</si>
  <si>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</si>
  <si>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</si>
  <si>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</si>
  <si>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</si>
  <si>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</si>
  <si>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</si>
  <si>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Аудит финансовой отчетности</t>
  </si>
  <si>
    <t>Подписка к использованию информационных рессурсов УЧЕТ.KZ</t>
  </si>
  <si>
    <t>Подписка к использованию информационных рессурсов ИС "ПАРАГРАФ-WWW"</t>
  </si>
  <si>
    <t>Системный блок (улучшенной конфигурации)</t>
  </si>
  <si>
    <t>Картридж для ленточной библиотеки</t>
  </si>
  <si>
    <t xml:space="preserve">ОГПО </t>
  </si>
  <si>
    <t>Страхование здания и имущества</t>
  </si>
  <si>
    <t>Ветошь обтирочная 50 м</t>
  </si>
  <si>
    <t>Карта памяти для видеорегистратора</t>
  </si>
  <si>
    <t xml:space="preserve">Авторезина (летняя) </t>
  </si>
  <si>
    <t>Набор канцелярский (органайзер)</t>
  </si>
  <si>
    <t>Степлер 24/6 металлический</t>
  </si>
  <si>
    <t>скобы для степлера 23/15</t>
  </si>
  <si>
    <t>Лоток вертикальный пластиковый</t>
  </si>
  <si>
    <t>Лоток горизонтальный пластиковый</t>
  </si>
  <si>
    <t>Обложка для переплета картонная (зеленая/серая) толщина 150 мкр., 100 шт. в пачке</t>
  </si>
  <si>
    <t>Точилка для карандашей металлическая</t>
  </si>
  <si>
    <t>Зажим  41 мм</t>
  </si>
  <si>
    <t>Зажим 32 мм</t>
  </si>
  <si>
    <t>Зажим 25 мм</t>
  </si>
  <si>
    <t>Зажим 19 мм</t>
  </si>
  <si>
    <t>Ручка шариковая</t>
  </si>
  <si>
    <t>Корзина для мусора 10 л</t>
  </si>
  <si>
    <t>Тележка для перевозки</t>
  </si>
  <si>
    <t>сплинлер (распылитель)</t>
  </si>
  <si>
    <t>Мебель для департамента торгов</t>
  </si>
  <si>
    <t>Услуги городского паркинга</t>
  </si>
  <si>
    <t>Освежающая побелка и ремонт помещений согласно дизайнерскому проекту (Байзакова, 280)</t>
  </si>
  <si>
    <t>Оптоволоконный патчкорд</t>
  </si>
  <si>
    <t>Аккумуляторная батарея APC (SYBTU1-PLP)</t>
  </si>
  <si>
    <t>Картриджи для HP CE505A</t>
  </si>
  <si>
    <t>Картриджи для XEROX 106R02306</t>
  </si>
  <si>
    <t>Картриджи Lexmark 702HK (черный)</t>
  </si>
  <si>
    <t>Картриджи Lexmark 702HC (голубой)</t>
  </si>
  <si>
    <t>Картриджи Lexmark 702HM (Красный)</t>
  </si>
  <si>
    <t>Картриджи Lexmark 702HY (желтый)</t>
  </si>
  <si>
    <t>Обновление программного обеспечения СКД "ОРИОН" и   модернизация подключения электропитания системы</t>
  </si>
  <si>
    <t>Аренда ИТ-инфраструктуры и вычислительных серверных мощностей в сторонних ЦОД</t>
  </si>
  <si>
    <t>Техническая и лицензионная поддержка BPMonline Service Desk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</si>
  <si>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</si>
  <si>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</si>
  <si>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</si>
  <si>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</si>
  <si>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Zerto Virtual Replication Software</t>
  </si>
  <si>
    <t>Лицензирование межсетевого экрана PaloAlto 820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</si>
  <si>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</si>
  <si>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</si>
  <si>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</si>
  <si>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</si>
  <si>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</si>
  <si>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>SIP-телефон</t>
  </si>
  <si>
    <t>Проектор в пресс-рум на 1 этаже</t>
  </si>
  <si>
    <t xml:space="preserve">LED телевизор 65" </t>
  </si>
  <si>
    <t>Аудиосистема для пресс-рум на 1 этаже</t>
  </si>
  <si>
    <t>Коммутаторы ядра сети типа L3</t>
  </si>
  <si>
    <t>Коммутаторы сети верхнего офиса Биржи</t>
  </si>
  <si>
    <t>Пограничный коммутатор на 8 портов</t>
  </si>
  <si>
    <t>Бытовой кондиционер</t>
  </si>
  <si>
    <t>Проведение Наурыза</t>
  </si>
  <si>
    <t>ИТОГО закупки HR</t>
  </si>
  <si>
    <t>Услуги технического обслуживания и мониторинга средств охранной и тревожной сигнализации</t>
  </si>
  <si>
    <t>Услуга охраны</t>
  </si>
  <si>
    <t>Услуга проведения аудита внешнего периметра сети Биржи</t>
  </si>
  <si>
    <t>Подписка к использованию информационных рессурсов Национальной Ассоциации бизнеса</t>
  </si>
  <si>
    <t>ИТОГО закупки БУХГАЛТЕРИИ</t>
  </si>
  <si>
    <t>Носилки медицинские бескаркасные "Плащ"</t>
  </si>
  <si>
    <t>Средства индивидуальной защиты (капюшон газодымозащитный)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</si>
  <si>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</si>
  <si>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</si>
  <si>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</si>
  <si>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</si>
  <si>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</si>
  <si>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</si>
  <si>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</si>
  <si>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</si>
  <si>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Спортивные турниры (посвященные 25-летию)</t>
  </si>
  <si>
    <t>Планшет 4G</t>
  </si>
  <si>
    <t>Награды (награждение ЧБ и эмитентов)</t>
  </si>
  <si>
    <t>Аренда оборудования для конференции</t>
  </si>
  <si>
    <t>Награды (награждение ЧБ и эмитентов за 25 лет)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</si>
  <si>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</si>
  <si>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</si>
  <si>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</si>
  <si>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</si>
  <si>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Создание и трансляция рекламной телевизионной передачи</t>
  </si>
  <si>
    <t>Флеш-накопитель брендированный</t>
  </si>
  <si>
    <t>Ролл-ап KASE</t>
  </si>
  <si>
    <t>Ролл-ап для мероприятия</t>
  </si>
  <si>
    <t>Ежедневник брендированный</t>
  </si>
  <si>
    <t>Пресс-стена</t>
  </si>
  <si>
    <t>Мобильный поп-ап</t>
  </si>
  <si>
    <t>Гонг</t>
  </si>
  <si>
    <t>Ручка брендированная</t>
  </si>
  <si>
    <t>Папка брендированная</t>
  </si>
  <si>
    <t>Пакет брендированный (маленький)</t>
  </si>
  <si>
    <t>Блокнот брендированный</t>
  </si>
  <si>
    <t>Настольный брендированный календарь</t>
  </si>
  <si>
    <t>Корпоративный брендированный подарок</t>
  </si>
  <si>
    <t>Брендированные футболки и бейсболки</t>
  </si>
  <si>
    <t>VIP подарки для деловых встреч</t>
  </si>
  <si>
    <t>Брендированный подарок</t>
  </si>
  <si>
    <t>Брендированные сертификаты формата А4</t>
  </si>
  <si>
    <t>Брошюра о KASE</t>
  </si>
  <si>
    <t>Брошюра для иностранных инвесторов</t>
  </si>
  <si>
    <t>Брошюра для розничных инвесторов</t>
  </si>
  <si>
    <t>Брошюра о листинге</t>
  </si>
  <si>
    <t>Листовка</t>
  </si>
  <si>
    <t>Подготовка и производство книги к 25-летию KASE</t>
  </si>
  <si>
    <t>Брендированные открытки</t>
  </si>
  <si>
    <t>Торт</t>
  </si>
  <si>
    <t>Букет цветов  с открыткой</t>
  </si>
  <si>
    <t>Рамки формата А4 простые</t>
  </si>
  <si>
    <t>Рамки формата А4 рельефные</t>
  </si>
  <si>
    <t>Внешняя вспышка для фотоаппарата</t>
  </si>
  <si>
    <t>Штатив для фотоаппаратара</t>
  </si>
  <si>
    <t>Аутсорсинг консалтинговых услуг по PR</t>
  </si>
  <si>
    <t>Услуги по допуску к специализированной системе для мониторинга СМИ и социальных сетей</t>
  </si>
  <si>
    <t>Подписка на новостную рассылку</t>
  </si>
  <si>
    <t>Услуга</t>
  </si>
  <si>
    <t>Штука</t>
  </si>
  <si>
    <t>I,II,III,IV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</si>
  <si>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</si>
  <si>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</si>
  <si>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</si>
  <si>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</si>
  <si>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</si>
  <si>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</si>
  <si>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</si>
  <si>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</si>
  <si>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</si>
  <si>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</si>
  <si>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</si>
  <si>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</si>
  <si>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РТРС жалға алу</t>
  </si>
  <si>
    <t>Астана қаласында автокөліктерді жалға алу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</si>
  <si>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</si>
  <si>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</si>
  <si>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</si>
  <si>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</si>
  <si>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</si>
  <si>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Услуги по проведению корпортивного мероприятия (День биржи)</t>
  </si>
  <si>
    <t>Корпоративтік іс-шараны ұйымдастыру және өткізу бойынша қызметтер (Биржа күні)</t>
  </si>
  <si>
    <t>Пошта қызметтер (корреспонденция жіберу)</t>
  </si>
  <si>
    <t>Сыйлық жинағы</t>
  </si>
  <si>
    <t>Әдебиетті сатып алу</t>
  </si>
  <si>
    <t>Ғимаратті және мүлікті сақтандыру</t>
  </si>
  <si>
    <t xml:space="preserve">Кепілдік бойынша қызметтік автокөлікті техникалық қызмет ету және сигнал беру жүйені орнату 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</si>
  <si>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</si>
  <si>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</si>
  <si>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</si>
  <si>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</si>
  <si>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</si>
  <si>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</si>
  <si>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</si>
  <si>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</si>
  <si>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</si>
  <si>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</si>
  <si>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</si>
  <si>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</si>
  <si>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</si>
  <si>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</si>
  <si>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</si>
  <si>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</si>
  <si>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</si>
  <si>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</si>
  <si>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</si>
  <si>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</si>
  <si>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23/15 степлер үшін қапсырма</t>
  </si>
  <si>
    <t>24/6 металл степлер</t>
  </si>
  <si>
    <t>0,06 тығыздық, перфорациямен жалтырақ мөлдір файл</t>
  </si>
  <si>
    <t>Түптеу үшін мұқаба мөлдір пластиктік жуандық 150 мкр., 100 шт. в пачке</t>
  </si>
  <si>
    <t>Көк мөр бояу</t>
  </si>
  <si>
    <t>Түптеу үшін мұқаба картондық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</si>
  <si>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</si>
  <si>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</si>
  <si>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</si>
  <si>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</si>
  <si>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14,А4, 99,1х38,1 мм, жұмырланған пішінмен, ақ жабыстырма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</si>
  <si>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</si>
  <si>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</si>
  <si>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</si>
  <si>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 xml:space="preserve">орамда 20 парақ 640х920 мм флипчарт үшін қағаз </t>
  </si>
  <si>
    <t>қорапта кондитер шоколад кәдесыйларды бұйымдары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</si>
  <si>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</si>
  <si>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</si>
  <si>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</si>
  <si>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</si>
  <si>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</si>
  <si>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кеңсе үшін ішетін су, айына 100 бөт, 18,9 л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</si>
  <si>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</si>
  <si>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</si>
  <si>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</si>
  <si>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</si>
  <si>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қысым 41 мм</t>
  </si>
  <si>
    <t>қысым 32 мм</t>
  </si>
  <si>
    <t>қысым 25 мм</t>
  </si>
  <si>
    <t>қысым 19 мм</t>
  </si>
  <si>
    <t xml:space="preserve">Система DLP </t>
  </si>
  <si>
    <t>Техническое обслуживание служебного автотранспорта по гарантии (Toyota)</t>
  </si>
  <si>
    <t>жаналық жіберілімге жазылым</t>
  </si>
  <si>
    <t>PR бойынша консалтинг қызметтер аутсорсинг</t>
  </si>
  <si>
    <t>А4 форматты жай рамка</t>
  </si>
  <si>
    <t>А4 форматты бедер рамка</t>
  </si>
  <si>
    <t>торт</t>
  </si>
  <si>
    <t>брендтелген ашық хат</t>
  </si>
  <si>
    <t>KASE туралы брошюра</t>
  </si>
  <si>
    <t>Брендтік блокнот</t>
  </si>
  <si>
    <t>Үстелде тұратын брендтік күнтізбе</t>
  </si>
  <si>
    <t>Брендтік пакет (кішкентай)</t>
  </si>
  <si>
    <t>Брендтік папка</t>
  </si>
  <si>
    <t>Брендтік қалам</t>
  </si>
  <si>
    <t>гонг</t>
  </si>
  <si>
    <t>Брендтік күнделік</t>
  </si>
  <si>
    <t>Брендтік флеш жиынтық</t>
  </si>
  <si>
    <t>Спорттік турнирлар (25 жылға арналған)</t>
  </si>
  <si>
    <t>Марапат (БМ және эмитенттарды марапаттау)</t>
  </si>
  <si>
    <t>Конференция ушін жабдықтау жалға алу</t>
  </si>
  <si>
    <t>Марапат (БМ және эмитенттарды 25 жылға марапаттау)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</si>
  <si>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</si>
  <si>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</si>
  <si>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</si>
  <si>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</si>
  <si>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Жаранамалық теледидар бағдарламаны жасау және көрсету</t>
  </si>
  <si>
    <t>Баспасөз қабырға</t>
  </si>
  <si>
    <t>Мобилдік поп-ап</t>
  </si>
  <si>
    <t>Корпоративтік брендтік сыйлық</t>
  </si>
  <si>
    <t>Брендтік футболкалар және бейсболкалар</t>
  </si>
  <si>
    <t>Іскерлік кездесу үшін VIP сыйлық</t>
  </si>
  <si>
    <t>брендтік сыйлық</t>
  </si>
  <si>
    <t>А4 пішімдегі брендтік сертификат</t>
  </si>
  <si>
    <t>Шетел инвесторлар үшін брошюра</t>
  </si>
  <si>
    <t>Даналап инвесторлар үшін брошюра</t>
  </si>
  <si>
    <t>Листинг туралы брошюра</t>
  </si>
  <si>
    <t>Парақша</t>
  </si>
  <si>
    <t>KASE 25 жылға арналған кітапті дайындау және шығару</t>
  </si>
  <si>
    <t>Ашықтамамен бір байлам гүл</t>
  </si>
  <si>
    <t>фотоаппарат үшін сыртқы жарқылдақ</t>
  </si>
  <si>
    <t>фотоаппарат үшін штатив</t>
  </si>
  <si>
    <t>Әлеуметтік желілерде және БАҚ бақылау үшін мамандандырылған жүйеге жіберу бойынша қызметтер</t>
  </si>
  <si>
    <t>Қаржы есептілік бойынша аудит</t>
  </si>
  <si>
    <t>Бухгалтерлік құжаттамаларды түптеу</t>
  </si>
  <si>
    <t>ИТҚ жазылым БЖ 1С 12 айға (2017 қыркүйек - 2018 тамыз)</t>
  </si>
  <si>
    <t>"ПАРАГРАФ-WWW" ИЖ информациялық ресурстарды қолдану бойынша жазылым</t>
  </si>
  <si>
    <t>УЧЕТ.KZ, информациялық ресурстарды қолдану бойынша жазылым</t>
  </si>
  <si>
    <t xml:space="preserve">1С бағдарламалық жасақтаманы тапсырысшының қажеттілік бойынша жөндеу </t>
  </si>
  <si>
    <t>1С технологиялық қолдау бағдарламалық жасақтама</t>
  </si>
  <si>
    <t>Ұлттық Бизнес Қауымдастығы информациялық ресурстарды қолдану бойынша жазылым</t>
  </si>
  <si>
    <t>DLP жүйесі</t>
  </si>
  <si>
    <t>Күзет қызметтер</t>
  </si>
  <si>
    <t xml:space="preserve">қауіпті және күзет сигнал беру құралдарды бақылау және техникалық қызмет көрсету 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</si>
  <si>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</si>
  <si>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</si>
  <si>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қызметкерлерды ерікті медициналық сақтандыру</t>
  </si>
  <si>
    <t>сәтсіз оқиғадан міндетті сақтандыру</t>
  </si>
  <si>
    <t>Жаңа жылға арналған ертеңгілікті өткізу</t>
  </si>
  <si>
    <t>Баланы қорғау күніне арналған сурет конкурсты өткізу</t>
  </si>
  <si>
    <t>Наурыз мейрамды өткізу</t>
  </si>
  <si>
    <t>тұрмыстық кондиционер</t>
  </si>
  <si>
    <t xml:space="preserve">8 порттік шекара коммутатор </t>
  </si>
  <si>
    <t>Биржаның жоғарғы кеңседегі тор коммутаторлар</t>
  </si>
  <si>
    <t>L3 түрі тор ядро коммутаторлар</t>
  </si>
  <si>
    <t>1 қабаттағы баспасөз бөлме үшін аудио жүйесі</t>
  </si>
  <si>
    <t xml:space="preserve">65" LED теледидар </t>
  </si>
  <si>
    <t>23'5 мониторлар</t>
  </si>
  <si>
    <t>1 қабаттағы баспасөз бөлме үшін проектор</t>
  </si>
  <si>
    <t>Жүйелік блок (жақсартылған кескіндемедегі)</t>
  </si>
  <si>
    <t>Жүйелік блок (стандартік кескіндемедегі)</t>
  </si>
  <si>
    <t>стандартік кескіндемедегі ноутбук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</si>
  <si>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</si>
  <si>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</si>
  <si>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</si>
  <si>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Қорлық нарық Next ИЖ әзірлеу бойынша қызметтер</t>
  </si>
  <si>
    <t>PaloAlto 820 желіаралық қалқанды лицензиялау</t>
  </si>
  <si>
    <t>Adobe Acrobat Professional бағдарламалық жасақтама</t>
  </si>
  <si>
    <t>"Касперский 10"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</si>
  <si>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</si>
  <si>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</si>
  <si>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</si>
  <si>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ИС "Параграф" пайдалану үшін жылдық төлем</t>
  </si>
  <si>
    <t>BPMonline Service Desk лицензиялық қолдау</t>
  </si>
  <si>
    <t>тұрмыстық, ұйымдастыру және компьютерлік техниканы жөндеу</t>
  </si>
  <si>
    <t>Өрт сөндіру жүйесін қызметтеу</t>
  </si>
  <si>
    <t>ДГУ қызмет көрсету және ағымдағы жөндеу</t>
  </si>
  <si>
    <t xml:space="preserve">Үздіксіз қуат жүйесін қызмет көрсету  </t>
  </si>
  <si>
    <t>Прецизиондық кондициялау қызмет көрсету</t>
  </si>
  <si>
    <t>ұялы байланыс</t>
  </si>
  <si>
    <t>Услуги связи АО "Транстелеком"</t>
  </si>
  <si>
    <t>"Транстелеком" АҚ байланыс қызметтер</t>
  </si>
  <si>
    <t>"РТРС" ЖШС (телефония қызметтер үшін шығыс төлеу)</t>
  </si>
  <si>
    <t>"РТРС" ЖШС (деректерді табыстау үшін шығыс төлеу)</t>
  </si>
  <si>
    <t>Услуги связи АО "Казтелепорт"</t>
  </si>
  <si>
    <t>"Казтелепорт" АҚ байланыс қызметтер</t>
  </si>
  <si>
    <t>Услуги связи ДКП АО "Казахтелеком"</t>
  </si>
  <si>
    <t>"Казахтелеком" КСД АҚ байланыс қызметтер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</si>
  <si>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</si>
  <si>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</si>
  <si>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</si>
  <si>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</si>
  <si>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</si>
  <si>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</si>
  <si>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HP CE505A үшін</t>
  </si>
  <si>
    <t>XEROX 106R02306 үшін</t>
  </si>
  <si>
    <t>Lexmark 702HM (қызыл) картридж</t>
  </si>
  <si>
    <t xml:space="preserve"> Lexmark 702HC (көк) картридж</t>
  </si>
  <si>
    <t>Lexmark 702HK (қара) картридж</t>
  </si>
  <si>
    <t>Дизайнерлік жобаға сәйкес үй-жайды сергіткіш ақтау және жөндеу</t>
  </si>
  <si>
    <t>Қалалық паркинкг қызметтер</t>
  </si>
  <si>
    <t>дербес қорғау сайман (газ-түтін қорғау капюшон)</t>
  </si>
  <si>
    <t>"Плащ" каркассыз медициналық зембіл</t>
  </si>
  <si>
    <t>сауда-саттық департамент үшін жиһаз</t>
  </si>
  <si>
    <t>Установка сплинклера</t>
  </si>
  <si>
    <t>Сплинклерді орналыстыру</t>
  </si>
  <si>
    <t>тасымалы арба</t>
  </si>
  <si>
    <t>10 л қоқыс үшін себет</t>
  </si>
  <si>
    <t>шарлы автоқалам</t>
  </si>
  <si>
    <t>Металлді ұштағыш</t>
  </si>
  <si>
    <t>Пластикті жатық лоток</t>
  </si>
  <si>
    <t>Пластикті тік лоток</t>
  </si>
  <si>
    <t>Кеңсе жиынтығ (органайзер)</t>
  </si>
  <si>
    <t>авторезеңке (жазгі)</t>
  </si>
  <si>
    <t xml:space="preserve">Видеотіркеуші үшін жад картасы </t>
  </si>
  <si>
    <t>50 м  сүртү шүберек</t>
  </si>
  <si>
    <t>СКД "ОРИОН бағдарламалық жасақтамані жаңарту және жүйесінің электр қуат беру қосу жаңғырту</t>
  </si>
  <si>
    <t xml:space="preserve">Биржаның қабаттарда оптикалық талшық кабелді пісіру бойынша жұмыстар </t>
  </si>
  <si>
    <t xml:space="preserve">шеттегі ЦОД есептеу серверлік қуаттарды және ИТ-инфрақұрылымды жалға алу  </t>
  </si>
  <si>
    <t>Техническое обслуживание служебного автотранспорта по гарантии (Hyundai)</t>
  </si>
  <si>
    <t>УТВЕРЖДЕНО</t>
  </si>
  <si>
    <t>Решением Правления</t>
  </si>
  <si>
    <t>протокол заседания №119</t>
  </si>
  <si>
    <t>от "21" ноября 2017 года</t>
  </si>
  <si>
    <t>Услуги связи АО "Алма телекоммкникейшнс Казахстан"</t>
  </si>
  <si>
    <t>"Алма телекоммкникейшнс Казахстан" АҚ байланыс қызметтер</t>
  </si>
  <si>
    <t>Оплата услуг АО "НАТ" по технической поддержке ПО BanksGate</t>
  </si>
  <si>
    <t>Моторизированный экран</t>
  </si>
  <si>
    <t>Стойка мобильная для телевизора</t>
  </si>
  <si>
    <t>Мобильный акустический комплект</t>
  </si>
  <si>
    <t>Плакетка</t>
  </si>
  <si>
    <t>Моторландырылған экран</t>
  </si>
  <si>
    <t>Теледидар үшін жедел әрекетті тіреу</t>
  </si>
  <si>
    <t>Акустикалық жедел әрекетті жиынтық</t>
  </si>
  <si>
    <t>Наименование закупок</t>
  </si>
  <si>
    <t>Статус</t>
  </si>
  <si>
    <t>договор заключен</t>
  </si>
  <si>
    <t>договор на согласовании у поставщика</t>
  </si>
  <si>
    <t>дополнительное соглашение заключено</t>
  </si>
  <si>
    <t>готовится на СД</t>
  </si>
  <si>
    <t>итоги повторного конкурса 14.02</t>
  </si>
  <si>
    <t>готовится заключение</t>
  </si>
  <si>
    <t>итоги повторных закупок 12.02</t>
  </si>
  <si>
    <t>сз на закуп не поступало</t>
  </si>
  <si>
    <t>заключение на рассмотрении у Председателя Правления</t>
  </si>
  <si>
    <t>конкурс состоится 16.02</t>
  </si>
  <si>
    <t>итоги закупок 07.02</t>
  </si>
  <si>
    <t>Іс-шара үшін ролл-ап</t>
  </si>
  <si>
    <t>Брендированные открытки к 8 марта</t>
  </si>
  <si>
    <t>8 наурызға арналған брендтелген ашық хат</t>
  </si>
  <si>
    <t>работа</t>
  </si>
  <si>
    <t>Услуга по изготовлению ростовых букв</t>
  </si>
  <si>
    <t>Бойлі әріптер жасау бойынша қызметтер</t>
  </si>
  <si>
    <t>Полнокадровый фотоаппарат с объективом</t>
  </si>
  <si>
    <t>Карта памяти</t>
  </si>
  <si>
    <t>Сумка для фотоаппарата</t>
  </si>
  <si>
    <t>Аккумулятор для фотоаппарата</t>
  </si>
  <si>
    <t>Толық кадрлы объективпен фотоаппарат</t>
  </si>
  <si>
    <t>Жады картасы</t>
  </si>
  <si>
    <t>Фотоаппаратқа арналған сөмке</t>
  </si>
  <si>
    <t>Фотоаппаратқақа арналған аккумулятор</t>
  </si>
  <si>
    <t>Радио петличный микрофон</t>
  </si>
  <si>
    <t>тұзақ радио микрофон</t>
  </si>
  <si>
    <t>Нагрудной знак</t>
  </si>
  <si>
    <t>Омырауға тағатын белгі</t>
  </si>
  <si>
    <t>Закупки ОУП</t>
  </si>
  <si>
    <t>Услуги по финансовому сопровождению некоторых вопросов деятельности АО "Казахстанская фондовая биржа"</t>
  </si>
  <si>
    <t>Услуги по юридическому сопровождению некоторых вопросов деятельности АО "Казахстанская фондовая биржа"</t>
  </si>
  <si>
    <t>"Қазақстан қор биржасы" АҚ кейбір қызмет түрлері бойынша қаржылай қолдау бойынша қызметтер</t>
  </si>
  <si>
    <t>"Қазақстан қор биржасы" АҚ кейбір қызмет түрлері бойынша заң тарапынан қолдау бойынша қызметтер</t>
  </si>
  <si>
    <t>ИТОГО по закупкам ОУП</t>
  </si>
  <si>
    <t>Ремкомплект для кондиционера ACRD101</t>
  </si>
  <si>
    <t>SSL-сертификат "Comodo Multi-Domain SSL Certificate"</t>
  </si>
  <si>
    <t>ACRD101 кондиционеріне арналған жөндеу жиынтығы</t>
  </si>
  <si>
    <t>Радиосистема на два головных и два ручных микрофона</t>
  </si>
  <si>
    <t>Сувенирная тарелка</t>
  </si>
  <si>
    <t>Екі басты және екі қол микрофондардың радиожүйесі</t>
  </si>
  <si>
    <t>Кәдесый тәрелке</t>
  </si>
  <si>
    <t>TSplus Enterprise edition Unlimited number of users с модулем RDS-Knight</t>
  </si>
  <si>
    <t>Veeam Backup Essentials Standard 2 socket bundle</t>
  </si>
  <si>
    <t>Система хранения данных NetApp</t>
  </si>
  <si>
    <t>NetApp деректер сақтау жүйесі</t>
  </si>
  <si>
    <t>Система видеоконференцсвязи</t>
  </si>
  <si>
    <t>Видеостена</t>
  </si>
  <si>
    <t>Видеоконференц байланыс жүйесі</t>
  </si>
  <si>
    <t>Видео қабырға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</si>
</sst>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3" fontId="26" fillId="9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21" fillId="0" borderId="0" xfId="5" applyFont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67"/>
  <sheetViews>
    <sheetView tabSelected="1" topLeftCell="A15" zoomScaleNormal="100" workbookViewId="0">
      <pane ySplit="1" topLeftCell="A91" activePane="bottomLeft" state="frozen"/>
      <selection activeCell="A15" sqref="A15"/>
      <selection pane="bottomLeft" activeCell="H99" sqref="H99"/>
    </sheetView>
  </sheetViews>
  <sheetFormatPr defaultColWidth="9.140625" defaultRowHeight="16.5" x14ac:dyDescent="0.25"/>
  <cols>
    <col min="1" max="1" width="7" style="150" customWidth="1"/>
    <col min="2" max="2" width="24.5703125" style="150" customWidth="1"/>
    <col min="3" max="3" width="25.7109375" style="150" customWidth="1"/>
    <col min="4" max="4" width="28" style="150" customWidth="1"/>
    <col min="5" max="5" width="16.28515625" style="150" customWidth="1"/>
    <col min="6" max="6" width="13" style="150" customWidth="1"/>
    <col min="7" max="7" width="15.42578125" style="162" customWidth="1"/>
    <col min="8" max="8" width="17.28515625" style="162" customWidth="1"/>
    <col min="9" max="9" width="20.7109375" style="150" customWidth="1"/>
    <col min="10" max="10" width="19.85546875" style="150" hidden="1" customWidth="1"/>
    <col min="11" max="16384" width="9.140625" style="150"/>
  </cols>
  <sheetData>
    <row r="1" spans="1:9" s="141" customFormat="1" ht="15" customHeight="1" x14ac:dyDescent="0.25">
      <c r="B1" s="143" t="s">
        <v>0</v>
      </c>
      <c r="F1" s="144"/>
      <c r="G1" s="144"/>
      <c r="H1" s="144"/>
    </row>
    <row r="2" spans="1:9" s="141" customFormat="1" ht="15" customHeight="1" x14ac:dyDescent="0.25">
      <c r="B2" s="145"/>
      <c r="F2" s="144"/>
      <c r="G2" s="144"/>
      <c r="H2" s="144"/>
    </row>
    <row r="3" spans="1:9" s="141" customFormat="1" ht="45" customHeight="1" x14ac:dyDescent="0.25">
      <c r="B3" s="143" t="s">
        <v>1</v>
      </c>
      <c r="C3" s="143" t="s">
        <v>2</v>
      </c>
      <c r="D3" s="143" t="s">
        <v>3</v>
      </c>
      <c r="F3" s="144"/>
      <c r="G3" s="144"/>
      <c r="H3" s="144"/>
      <c r="I3" s="146"/>
    </row>
    <row r="4" spans="1:9" s="141" customFormat="1" ht="47.25" customHeight="1" x14ac:dyDescent="0.25">
      <c r="B4" s="147" t="s">
        <v>4</v>
      </c>
      <c r="C4" s="148" t="s">
        <v>5</v>
      </c>
      <c r="D4" s="148" t="s">
        <v>6</v>
      </c>
      <c r="F4" s="144"/>
    </row>
    <row r="5" spans="1:9" s="141" customFormat="1" ht="47.25" customHeight="1" x14ac:dyDescent="0.25">
      <c r="B5" s="149"/>
      <c r="F5" s="144"/>
    </row>
    <row r="6" spans="1:9" s="141" customFormat="1" ht="44.25" customHeight="1" x14ac:dyDescent="0.25">
      <c r="A6" s="149"/>
      <c r="D6" s="163"/>
      <c r="E6" s="164"/>
      <c r="F6" s="180" t="s">
        <v>565</v>
      </c>
      <c r="G6" s="180"/>
      <c r="H6" s="180"/>
      <c r="I6" s="180"/>
    </row>
    <row r="7" spans="1:9" s="141" customFormat="1" ht="18" x14ac:dyDescent="0.25">
      <c r="D7" s="163"/>
      <c r="E7" s="165"/>
      <c r="F7" s="181" t="s">
        <v>566</v>
      </c>
      <c r="G7" s="181"/>
      <c r="H7" s="181"/>
      <c r="I7" s="181"/>
    </row>
    <row r="8" spans="1:9" s="141" customFormat="1" ht="18" x14ac:dyDescent="0.25">
      <c r="D8" s="163"/>
      <c r="E8" s="165"/>
      <c r="F8" s="181" t="s">
        <v>6</v>
      </c>
      <c r="G8" s="181"/>
      <c r="H8" s="181"/>
      <c r="I8" s="181"/>
    </row>
    <row r="9" spans="1:9" ht="18" x14ac:dyDescent="0.25">
      <c r="D9" s="181" t="s">
        <v>568</v>
      </c>
      <c r="E9" s="181"/>
      <c r="F9" s="181"/>
      <c r="G9" s="181"/>
      <c r="H9" s="181"/>
      <c r="I9" s="181"/>
    </row>
    <row r="10" spans="1:9" ht="18" x14ac:dyDescent="0.25">
      <c r="D10" s="181" t="s">
        <v>567</v>
      </c>
      <c r="E10" s="181"/>
      <c r="F10" s="181"/>
      <c r="G10" s="181"/>
      <c r="H10" s="181"/>
      <c r="I10" s="181"/>
    </row>
    <row r="11" spans="1:9" ht="26.25" customHeight="1" x14ac:dyDescent="0.25">
      <c r="E11" s="142"/>
      <c r="F11" s="142"/>
      <c r="G11" s="142"/>
      <c r="H11" s="142"/>
      <c r="I11" s="142"/>
    </row>
    <row r="12" spans="1:9" ht="26.25" customHeight="1" x14ac:dyDescent="0.25">
      <c r="E12" s="142"/>
      <c r="F12" s="142"/>
      <c r="G12" s="142"/>
      <c r="H12" s="142"/>
      <c r="I12" s="142"/>
    </row>
    <row r="13" spans="1:9" ht="26.25" customHeight="1" x14ac:dyDescent="0.25">
      <c r="A13" s="182" t="s">
        <v>371</v>
      </c>
      <c r="B13" s="183"/>
      <c r="C13" s="183"/>
      <c r="D13" s="183"/>
      <c r="E13" s="183"/>
      <c r="F13" s="183"/>
      <c r="G13" s="183"/>
      <c r="H13" s="183"/>
      <c r="I13" s="183"/>
    </row>
    <row r="14" spans="1:9" ht="26.25" customHeight="1" x14ac:dyDescent="0.25">
      <c r="E14" s="142"/>
      <c r="F14" s="142"/>
      <c r="G14" s="142"/>
      <c r="H14" s="142"/>
      <c r="I14" s="142"/>
    </row>
    <row r="15" spans="1:9" s="141" customFormat="1" ht="38.25" x14ac:dyDescent="0.25">
      <c r="A15" s="166" t="s">
        <v>7</v>
      </c>
      <c r="B15" s="166" t="s">
        <v>9</v>
      </c>
      <c r="C15" s="166" t="s">
        <v>10</v>
      </c>
      <c r="D15" s="166" t="s">
        <v>12</v>
      </c>
      <c r="E15" s="166" t="s">
        <v>13</v>
      </c>
      <c r="F15" s="167" t="s">
        <v>14</v>
      </c>
      <c r="G15" s="167" t="s">
        <v>306</v>
      </c>
      <c r="H15" s="167" t="s">
        <v>307</v>
      </c>
      <c r="I15" s="166" t="s">
        <v>308</v>
      </c>
    </row>
    <row r="16" spans="1:9" s="141" customFormat="1" x14ac:dyDescent="0.25">
      <c r="A16" s="168">
        <v>1</v>
      </c>
      <c r="B16" s="168">
        <v>2</v>
      </c>
      <c r="C16" s="168">
        <v>3</v>
      </c>
      <c r="D16" s="168">
        <v>4</v>
      </c>
      <c r="E16" s="168">
        <v>5</v>
      </c>
      <c r="F16" s="169">
        <v>6</v>
      </c>
      <c r="G16" s="169">
        <v>7</v>
      </c>
      <c r="H16" s="169">
        <v>8</v>
      </c>
      <c r="I16" s="168">
        <v>9</v>
      </c>
    </row>
    <row r="17" spans="1:9" x14ac:dyDescent="0.25">
      <c r="A17" s="176" t="s">
        <v>361</v>
      </c>
      <c r="B17" s="177"/>
      <c r="C17" s="151"/>
      <c r="D17" s="151"/>
      <c r="E17" s="151"/>
      <c r="F17" s="151"/>
      <c r="G17" s="152"/>
      <c r="H17" s="152"/>
      <c r="I17" s="151"/>
    </row>
    <row r="18" spans="1:9" s="153" customFormat="1" ht="25.5" x14ac:dyDescent="0.25">
      <c r="A18" s="126">
        <v>1</v>
      </c>
      <c r="B18" s="127" t="s">
        <v>372</v>
      </c>
      <c r="C18" s="127" t="s">
        <v>97</v>
      </c>
      <c r="D18" s="128" t="s">
        <v>145</v>
      </c>
      <c r="E18" s="127" t="s">
        <v>19</v>
      </c>
      <c r="F18" s="127">
        <v>1</v>
      </c>
      <c r="G18" s="136">
        <v>15708000</v>
      </c>
      <c r="H18" s="136">
        <f>G18*F18</f>
        <v>15708000</v>
      </c>
      <c r="I18" s="127" t="s">
        <v>309</v>
      </c>
    </row>
    <row r="19" spans="1:9" s="153" customFormat="1" ht="25.5" x14ac:dyDescent="0.25">
      <c r="A19" s="126">
        <v>2</v>
      </c>
      <c r="B19" s="127" t="s">
        <v>373</v>
      </c>
      <c r="C19" s="127" t="s">
        <v>117</v>
      </c>
      <c r="D19" s="128" t="s">
        <v>145</v>
      </c>
      <c r="E19" s="127" t="s">
        <v>19</v>
      </c>
      <c r="F19" s="127">
        <v>1</v>
      </c>
      <c r="G19" s="136">
        <v>745000</v>
      </c>
      <c r="H19" s="136">
        <f t="shared" ref="H19:H84" si="0">G19*F19</f>
        <v>745000</v>
      </c>
      <c r="I19" s="127" t="s">
        <v>309</v>
      </c>
    </row>
    <row r="20" spans="1:9" s="153" customFormat="1" ht="38.25" x14ac:dyDescent="0.25">
      <c r="A20" s="126">
        <v>3</v>
      </c>
      <c r="B20" s="127" t="s">
        <v>374</v>
      </c>
      <c r="C20" s="127" t="s">
        <v>115</v>
      </c>
      <c r="D20" s="128" t="s">
        <v>145</v>
      </c>
      <c r="E20" s="127" t="s">
        <v>19</v>
      </c>
      <c r="F20" s="127">
        <v>1</v>
      </c>
      <c r="G20" s="136">
        <v>22000000</v>
      </c>
      <c r="H20" s="136">
        <f t="shared" si="0"/>
        <v>22000000</v>
      </c>
      <c r="I20" s="127" t="s">
        <v>309</v>
      </c>
    </row>
    <row r="21" spans="1:9" s="153" customFormat="1" ht="25.5" x14ac:dyDescent="0.25">
      <c r="A21" s="126">
        <v>4</v>
      </c>
      <c r="B21" s="127" t="s">
        <v>375</v>
      </c>
      <c r="C21" s="129" t="s">
        <v>98</v>
      </c>
      <c r="D21" s="128" t="s">
        <v>145</v>
      </c>
      <c r="E21" s="129" t="s">
        <v>19</v>
      </c>
      <c r="F21" s="129">
        <v>1</v>
      </c>
      <c r="G21" s="170">
        <v>355311.5</v>
      </c>
      <c r="H21" s="170">
        <f t="shared" si="0"/>
        <v>355311.5</v>
      </c>
      <c r="I21" s="127" t="s">
        <v>309</v>
      </c>
    </row>
    <row r="22" spans="1:9" s="153" customFormat="1" ht="25.5" x14ac:dyDescent="0.25">
      <c r="A22" s="126">
        <v>5</v>
      </c>
      <c r="B22" s="127" t="s">
        <v>375</v>
      </c>
      <c r="C22" s="129" t="s">
        <v>98</v>
      </c>
      <c r="D22" s="128" t="s">
        <v>145</v>
      </c>
      <c r="E22" s="129" t="s">
        <v>19</v>
      </c>
      <c r="F22" s="129">
        <v>1</v>
      </c>
      <c r="G22" s="170">
        <v>2044688.5</v>
      </c>
      <c r="H22" s="170">
        <f t="shared" ref="H22:H23" si="1">G22*F22</f>
        <v>2044688.5</v>
      </c>
      <c r="I22" s="127" t="s">
        <v>309</v>
      </c>
    </row>
    <row r="23" spans="1:9" s="153" customFormat="1" ht="25.5" x14ac:dyDescent="0.25">
      <c r="A23" s="126">
        <v>6</v>
      </c>
      <c r="B23" s="127" t="s">
        <v>376</v>
      </c>
      <c r="C23" s="127" t="s">
        <v>99</v>
      </c>
      <c r="D23" s="128" t="s">
        <v>146</v>
      </c>
      <c r="E23" s="127" t="s">
        <v>19</v>
      </c>
      <c r="F23" s="127">
        <v>1</v>
      </c>
      <c r="G23" s="136">
        <v>4908171.43</v>
      </c>
      <c r="H23" s="170">
        <f t="shared" si="1"/>
        <v>4908171.43</v>
      </c>
      <c r="I23" s="129" t="s">
        <v>309</v>
      </c>
    </row>
    <row r="24" spans="1:9" s="153" customFormat="1" ht="25.5" x14ac:dyDescent="0.25">
      <c r="A24" s="126">
        <v>7</v>
      </c>
      <c r="B24" s="127" t="s">
        <v>376</v>
      </c>
      <c r="C24" s="127" t="s">
        <v>99</v>
      </c>
      <c r="D24" s="128" t="s">
        <v>145</v>
      </c>
      <c r="E24" s="127" t="s">
        <v>19</v>
      </c>
      <c r="F24" s="127">
        <v>1</v>
      </c>
      <c r="G24" s="136">
        <v>836600</v>
      </c>
      <c r="H24" s="136">
        <f t="shared" si="0"/>
        <v>836600</v>
      </c>
      <c r="I24" s="127" t="s">
        <v>309</v>
      </c>
    </row>
    <row r="25" spans="1:9" s="153" customFormat="1" ht="51" x14ac:dyDescent="0.25">
      <c r="A25" s="126">
        <v>8</v>
      </c>
      <c r="B25" s="127" t="s">
        <v>378</v>
      </c>
      <c r="C25" s="129" t="s">
        <v>377</v>
      </c>
      <c r="D25" s="128" t="s">
        <v>104</v>
      </c>
      <c r="E25" s="129" t="s">
        <v>19</v>
      </c>
      <c r="F25" s="129">
        <v>1</v>
      </c>
      <c r="G25" s="131">
        <v>4000000</v>
      </c>
      <c r="H25" s="136">
        <f t="shared" si="0"/>
        <v>4000000</v>
      </c>
      <c r="I25" s="127" t="s">
        <v>310</v>
      </c>
    </row>
    <row r="26" spans="1:9" s="153" customFormat="1" ht="51" x14ac:dyDescent="0.25">
      <c r="A26" s="126">
        <v>9</v>
      </c>
      <c r="B26" s="127" t="s">
        <v>380</v>
      </c>
      <c r="C26" s="129" t="s">
        <v>379</v>
      </c>
      <c r="D26" s="128" t="s">
        <v>104</v>
      </c>
      <c r="E26" s="129" t="s">
        <v>19</v>
      </c>
      <c r="F26" s="129">
        <v>1</v>
      </c>
      <c r="G26" s="131">
        <v>30000000</v>
      </c>
      <c r="H26" s="136">
        <f t="shared" si="0"/>
        <v>30000000</v>
      </c>
      <c r="I26" s="129" t="s">
        <v>310</v>
      </c>
    </row>
    <row r="27" spans="1:9" s="153" customFormat="1" ht="25.5" x14ac:dyDescent="0.25">
      <c r="A27" s="126">
        <v>10</v>
      </c>
      <c r="B27" s="127" t="s">
        <v>381</v>
      </c>
      <c r="C27" s="129" t="s">
        <v>100</v>
      </c>
      <c r="D27" s="128" t="s">
        <v>145</v>
      </c>
      <c r="E27" s="129" t="s">
        <v>19</v>
      </c>
      <c r="F27" s="129">
        <v>1</v>
      </c>
      <c r="G27" s="131">
        <v>700000</v>
      </c>
      <c r="H27" s="136">
        <f t="shared" si="0"/>
        <v>700000</v>
      </c>
      <c r="I27" s="129" t="s">
        <v>309</v>
      </c>
    </row>
    <row r="28" spans="1:9" s="153" customFormat="1" ht="25.5" x14ac:dyDescent="0.25">
      <c r="A28" s="126">
        <v>11</v>
      </c>
      <c r="B28" s="127" t="s">
        <v>382</v>
      </c>
      <c r="C28" s="129" t="s">
        <v>183</v>
      </c>
      <c r="D28" s="128" t="s">
        <v>146</v>
      </c>
      <c r="E28" s="129" t="s">
        <v>106</v>
      </c>
      <c r="F28" s="129">
        <v>20</v>
      </c>
      <c r="G28" s="131">
        <v>20000</v>
      </c>
      <c r="H28" s="136">
        <f t="shared" si="0"/>
        <v>400000</v>
      </c>
      <c r="I28" s="129" t="s">
        <v>309</v>
      </c>
    </row>
    <row r="29" spans="1:9" s="153" customFormat="1" ht="25.5" x14ac:dyDescent="0.25">
      <c r="A29" s="126">
        <v>12</v>
      </c>
      <c r="B29" s="127" t="s">
        <v>383</v>
      </c>
      <c r="C29" s="129" t="s">
        <v>101</v>
      </c>
      <c r="D29" s="128" t="s">
        <v>147</v>
      </c>
      <c r="E29" s="129" t="s">
        <v>19</v>
      </c>
      <c r="F29" s="129">
        <v>1</v>
      </c>
      <c r="G29" s="131">
        <v>100000</v>
      </c>
      <c r="H29" s="136">
        <f t="shared" si="0"/>
        <v>100000</v>
      </c>
      <c r="I29" s="129" t="s">
        <v>309</v>
      </c>
    </row>
    <row r="30" spans="1:9" s="153" customFormat="1" ht="25.5" x14ac:dyDescent="0.25">
      <c r="A30" s="126">
        <v>13</v>
      </c>
      <c r="B30" s="127" t="s">
        <v>22</v>
      </c>
      <c r="C30" s="129" t="s">
        <v>22</v>
      </c>
      <c r="D30" s="128" t="s">
        <v>145</v>
      </c>
      <c r="E30" s="129" t="s">
        <v>19</v>
      </c>
      <c r="F30" s="129">
        <v>1</v>
      </c>
      <c r="G30" s="131">
        <v>62000</v>
      </c>
      <c r="H30" s="136">
        <f t="shared" si="0"/>
        <v>62000</v>
      </c>
      <c r="I30" s="129" t="s">
        <v>309</v>
      </c>
    </row>
    <row r="31" spans="1:9" s="153" customFormat="1" ht="25.5" x14ac:dyDescent="0.25">
      <c r="A31" s="126">
        <v>14</v>
      </c>
      <c r="B31" s="127" t="s">
        <v>23</v>
      </c>
      <c r="C31" s="129" t="s">
        <v>23</v>
      </c>
      <c r="D31" s="128" t="s">
        <v>145</v>
      </c>
      <c r="E31" s="129" t="s">
        <v>19</v>
      </c>
      <c r="F31" s="129">
        <v>1</v>
      </c>
      <c r="G31" s="131">
        <v>40000</v>
      </c>
      <c r="H31" s="136">
        <f t="shared" si="0"/>
        <v>40000</v>
      </c>
      <c r="I31" s="129" t="s">
        <v>311</v>
      </c>
    </row>
    <row r="32" spans="1:9" s="153" customFormat="1" ht="25.5" x14ac:dyDescent="0.25">
      <c r="A32" s="126">
        <v>15</v>
      </c>
      <c r="B32" s="127" t="s">
        <v>244</v>
      </c>
      <c r="C32" s="129" t="s">
        <v>244</v>
      </c>
      <c r="D32" s="128" t="s">
        <v>145</v>
      </c>
      <c r="E32" s="129" t="s">
        <v>19</v>
      </c>
      <c r="F32" s="129">
        <v>1</v>
      </c>
      <c r="G32" s="131">
        <v>40000</v>
      </c>
      <c r="H32" s="136">
        <f t="shared" si="0"/>
        <v>40000</v>
      </c>
      <c r="I32" s="129" t="s">
        <v>312</v>
      </c>
    </row>
    <row r="33" spans="1:9" s="153" customFormat="1" ht="25.5" x14ac:dyDescent="0.25">
      <c r="A33" s="126">
        <v>16</v>
      </c>
      <c r="B33" s="127" t="s">
        <v>244</v>
      </c>
      <c r="C33" s="129" t="s">
        <v>244</v>
      </c>
      <c r="D33" s="128" t="s">
        <v>145</v>
      </c>
      <c r="E33" s="129" t="s">
        <v>19</v>
      </c>
      <c r="F33" s="129">
        <v>1</v>
      </c>
      <c r="G33" s="131">
        <v>40000</v>
      </c>
      <c r="H33" s="136">
        <f t="shared" si="0"/>
        <v>40000</v>
      </c>
      <c r="I33" s="129" t="s">
        <v>311</v>
      </c>
    </row>
    <row r="34" spans="1:9" s="153" customFormat="1" ht="25.5" x14ac:dyDescent="0.25">
      <c r="A34" s="126">
        <v>17</v>
      </c>
      <c r="B34" s="127" t="s">
        <v>144</v>
      </c>
      <c r="C34" s="129" t="s">
        <v>144</v>
      </c>
      <c r="D34" s="128" t="s">
        <v>145</v>
      </c>
      <c r="E34" s="129" t="s">
        <v>19</v>
      </c>
      <c r="F34" s="129">
        <v>1</v>
      </c>
      <c r="G34" s="131">
        <v>40000</v>
      </c>
      <c r="H34" s="136">
        <f t="shared" si="0"/>
        <v>40000</v>
      </c>
      <c r="I34" s="129" t="s">
        <v>311</v>
      </c>
    </row>
    <row r="35" spans="1:9" s="153" customFormat="1" ht="25.5" x14ac:dyDescent="0.25">
      <c r="A35" s="126">
        <v>18</v>
      </c>
      <c r="B35" s="127" t="s">
        <v>143</v>
      </c>
      <c r="C35" s="129" t="s">
        <v>143</v>
      </c>
      <c r="D35" s="128" t="s">
        <v>145</v>
      </c>
      <c r="E35" s="129" t="s">
        <v>19</v>
      </c>
      <c r="F35" s="129">
        <v>1</v>
      </c>
      <c r="G35" s="131">
        <v>40000</v>
      </c>
      <c r="H35" s="136">
        <f t="shared" si="0"/>
        <v>40000</v>
      </c>
      <c r="I35" s="129" t="s">
        <v>311</v>
      </c>
    </row>
    <row r="36" spans="1:9" s="154" customFormat="1" ht="25.5" x14ac:dyDescent="0.25">
      <c r="A36" s="126">
        <v>19</v>
      </c>
      <c r="B36" s="127" t="s">
        <v>384</v>
      </c>
      <c r="C36" s="130" t="s">
        <v>245</v>
      </c>
      <c r="D36" s="128" t="s">
        <v>146</v>
      </c>
      <c r="E36" s="130" t="s">
        <v>19</v>
      </c>
      <c r="F36" s="130">
        <v>1</v>
      </c>
      <c r="G36" s="137">
        <v>700000</v>
      </c>
      <c r="H36" s="136">
        <f t="shared" si="0"/>
        <v>700000</v>
      </c>
      <c r="I36" s="129" t="s">
        <v>311</v>
      </c>
    </row>
    <row r="37" spans="1:9" s="154" customFormat="1" ht="51" x14ac:dyDescent="0.25">
      <c r="A37" s="126">
        <v>20</v>
      </c>
      <c r="B37" s="127" t="s">
        <v>385</v>
      </c>
      <c r="C37" s="130" t="s">
        <v>437</v>
      </c>
      <c r="D37" s="128" t="s">
        <v>145</v>
      </c>
      <c r="E37" s="130" t="s">
        <v>19</v>
      </c>
      <c r="F37" s="130">
        <v>1</v>
      </c>
      <c r="G37" s="137">
        <v>300000</v>
      </c>
      <c r="H37" s="136">
        <f t="shared" si="0"/>
        <v>300000</v>
      </c>
      <c r="I37" s="130" t="s">
        <v>311</v>
      </c>
    </row>
    <row r="38" spans="1:9" s="154" customFormat="1" ht="51" x14ac:dyDescent="0.25">
      <c r="A38" s="126">
        <v>21</v>
      </c>
      <c r="B38" s="127" t="s">
        <v>385</v>
      </c>
      <c r="C38" s="130" t="s">
        <v>564</v>
      </c>
      <c r="D38" s="128" t="s">
        <v>145</v>
      </c>
      <c r="E38" s="130" t="s">
        <v>19</v>
      </c>
      <c r="F38" s="130">
        <v>1</v>
      </c>
      <c r="G38" s="137">
        <v>300000</v>
      </c>
      <c r="H38" s="136">
        <f t="shared" ref="H38" si="2">G38*F38</f>
        <v>300000</v>
      </c>
      <c r="I38" s="130" t="s">
        <v>311</v>
      </c>
    </row>
    <row r="39" spans="1:9" s="153" customFormat="1" ht="25.5" x14ac:dyDescent="0.25">
      <c r="A39" s="126">
        <v>22</v>
      </c>
      <c r="B39" s="127" t="s">
        <v>386</v>
      </c>
      <c r="C39" s="129" t="s">
        <v>27</v>
      </c>
      <c r="D39" s="128" t="s">
        <v>146</v>
      </c>
      <c r="E39" s="129" t="s">
        <v>19</v>
      </c>
      <c r="F39" s="129">
        <v>1</v>
      </c>
      <c r="G39" s="131">
        <v>1000000</v>
      </c>
      <c r="H39" s="136">
        <f t="shared" si="0"/>
        <v>1000000</v>
      </c>
      <c r="I39" s="130" t="s">
        <v>309</v>
      </c>
    </row>
    <row r="40" spans="1:9" s="153" customFormat="1" ht="25.5" x14ac:dyDescent="0.25">
      <c r="A40" s="126">
        <v>23</v>
      </c>
      <c r="B40" s="127" t="s">
        <v>387</v>
      </c>
      <c r="C40" s="129" t="s">
        <v>28</v>
      </c>
      <c r="D40" s="128" t="s">
        <v>147</v>
      </c>
      <c r="E40" s="129" t="s">
        <v>19</v>
      </c>
      <c r="F40" s="129">
        <v>1</v>
      </c>
      <c r="G40" s="131">
        <v>200000</v>
      </c>
      <c r="H40" s="136">
        <f t="shared" si="0"/>
        <v>200000</v>
      </c>
      <c r="I40" s="129" t="s">
        <v>309</v>
      </c>
    </row>
    <row r="41" spans="1:9" s="153" customFormat="1" ht="25.5" x14ac:dyDescent="0.25">
      <c r="A41" s="126">
        <v>24</v>
      </c>
      <c r="B41" s="127" t="s">
        <v>388</v>
      </c>
      <c r="C41" s="129" t="s">
        <v>29</v>
      </c>
      <c r="D41" s="128" t="s">
        <v>146</v>
      </c>
      <c r="E41" s="129" t="s">
        <v>19</v>
      </c>
      <c r="F41" s="129">
        <v>1</v>
      </c>
      <c r="G41" s="131">
        <v>400000</v>
      </c>
      <c r="H41" s="136">
        <f t="shared" si="0"/>
        <v>400000</v>
      </c>
      <c r="I41" s="129" t="s">
        <v>309</v>
      </c>
    </row>
    <row r="42" spans="1:9" s="153" customFormat="1" ht="25.5" x14ac:dyDescent="0.25">
      <c r="A42" s="126">
        <v>25</v>
      </c>
      <c r="B42" s="127" t="s">
        <v>31</v>
      </c>
      <c r="C42" s="129" t="s">
        <v>31</v>
      </c>
      <c r="D42" s="128" t="s">
        <v>146</v>
      </c>
      <c r="E42" s="129" t="s">
        <v>105</v>
      </c>
      <c r="F42" s="131">
        <v>7200</v>
      </c>
      <c r="G42" s="131">
        <v>145</v>
      </c>
      <c r="H42" s="136">
        <f t="shared" si="0"/>
        <v>1044000</v>
      </c>
      <c r="I42" s="129" t="s">
        <v>309</v>
      </c>
    </row>
    <row r="43" spans="1:9" s="153" customFormat="1" ht="25.5" x14ac:dyDescent="0.25">
      <c r="A43" s="126">
        <v>26</v>
      </c>
      <c r="B43" s="127" t="s">
        <v>32</v>
      </c>
      <c r="C43" s="129" t="s">
        <v>32</v>
      </c>
      <c r="D43" s="128" t="s">
        <v>146</v>
      </c>
      <c r="E43" s="129" t="s">
        <v>105</v>
      </c>
      <c r="F43" s="131">
        <v>8500</v>
      </c>
      <c r="G43" s="131">
        <v>157</v>
      </c>
      <c r="H43" s="136">
        <f t="shared" si="0"/>
        <v>1334500</v>
      </c>
      <c r="I43" s="129" t="s">
        <v>309</v>
      </c>
    </row>
    <row r="44" spans="1:9" s="153" customFormat="1" ht="25.5" x14ac:dyDescent="0.25">
      <c r="A44" s="126">
        <v>27</v>
      </c>
      <c r="B44" s="127" t="s">
        <v>33</v>
      </c>
      <c r="C44" s="129" t="s">
        <v>33</v>
      </c>
      <c r="D44" s="128" t="s">
        <v>147</v>
      </c>
      <c r="E44" s="129" t="s">
        <v>106</v>
      </c>
      <c r="F44" s="132">
        <v>7</v>
      </c>
      <c r="G44" s="131">
        <v>3000</v>
      </c>
      <c r="H44" s="136">
        <f t="shared" si="0"/>
        <v>21000</v>
      </c>
      <c r="I44" s="129" t="s">
        <v>309</v>
      </c>
    </row>
    <row r="45" spans="1:9" s="153" customFormat="1" ht="25.5" x14ac:dyDescent="0.25">
      <c r="A45" s="126">
        <v>28</v>
      </c>
      <c r="B45" s="127" t="s">
        <v>389</v>
      </c>
      <c r="C45" s="127" t="s">
        <v>34</v>
      </c>
      <c r="D45" s="128" t="s">
        <v>147</v>
      </c>
      <c r="E45" s="127" t="s">
        <v>106</v>
      </c>
      <c r="F45" s="133">
        <v>14</v>
      </c>
      <c r="G45" s="136">
        <v>1000</v>
      </c>
      <c r="H45" s="136">
        <f t="shared" si="0"/>
        <v>14000</v>
      </c>
      <c r="I45" s="129" t="s">
        <v>309</v>
      </c>
    </row>
    <row r="46" spans="1:9" s="153" customFormat="1" ht="25.5" x14ac:dyDescent="0.25">
      <c r="A46" s="126">
        <v>29</v>
      </c>
      <c r="B46" s="127" t="s">
        <v>390</v>
      </c>
      <c r="C46" s="129" t="s">
        <v>35</v>
      </c>
      <c r="D46" s="128" t="s">
        <v>145</v>
      </c>
      <c r="E46" s="129" t="s">
        <v>19</v>
      </c>
      <c r="F46" s="132">
        <v>1</v>
      </c>
      <c r="G46" s="131">
        <v>26500</v>
      </c>
      <c r="H46" s="136">
        <f t="shared" si="0"/>
        <v>26500</v>
      </c>
      <c r="I46" s="129" t="s">
        <v>309</v>
      </c>
    </row>
    <row r="47" spans="1:9" s="153" customFormat="1" ht="25.5" x14ac:dyDescent="0.25">
      <c r="A47" s="126">
        <v>30</v>
      </c>
      <c r="B47" s="129" t="s">
        <v>560</v>
      </c>
      <c r="C47" s="129" t="s">
        <v>246</v>
      </c>
      <c r="D47" s="128" t="s">
        <v>147</v>
      </c>
      <c r="E47" s="129" t="s">
        <v>165</v>
      </c>
      <c r="F47" s="132">
        <v>50</v>
      </c>
      <c r="G47" s="131">
        <v>80</v>
      </c>
      <c r="H47" s="136">
        <f t="shared" si="0"/>
        <v>4000</v>
      </c>
      <c r="I47" s="129" t="s">
        <v>309</v>
      </c>
    </row>
    <row r="48" spans="1:9" s="153" customFormat="1" ht="25.5" x14ac:dyDescent="0.25">
      <c r="A48" s="126">
        <v>31</v>
      </c>
      <c r="B48" s="127" t="s">
        <v>559</v>
      </c>
      <c r="C48" s="129" t="s">
        <v>247</v>
      </c>
      <c r="D48" s="128" t="s">
        <v>147</v>
      </c>
      <c r="E48" s="129" t="s">
        <v>106</v>
      </c>
      <c r="F48" s="132">
        <v>6</v>
      </c>
      <c r="G48" s="131">
        <v>3000</v>
      </c>
      <c r="H48" s="136">
        <f t="shared" si="0"/>
        <v>18000</v>
      </c>
      <c r="I48" s="129" t="s">
        <v>309</v>
      </c>
    </row>
    <row r="49" spans="1:9" s="153" customFormat="1" ht="25.5" x14ac:dyDescent="0.25">
      <c r="A49" s="126">
        <v>32</v>
      </c>
      <c r="B49" s="127" t="s">
        <v>558</v>
      </c>
      <c r="C49" s="129" t="s">
        <v>248</v>
      </c>
      <c r="D49" s="128" t="s">
        <v>147</v>
      </c>
      <c r="E49" s="129" t="s">
        <v>166</v>
      </c>
      <c r="F49" s="132">
        <v>3</v>
      </c>
      <c r="G49" s="131">
        <v>100000</v>
      </c>
      <c r="H49" s="137">
        <f t="shared" si="0"/>
        <v>300000</v>
      </c>
      <c r="I49" s="129" t="s">
        <v>309</v>
      </c>
    </row>
    <row r="50" spans="1:9" s="153" customFormat="1" ht="25.5" x14ac:dyDescent="0.25">
      <c r="A50" s="126">
        <v>33</v>
      </c>
      <c r="B50" s="127" t="s">
        <v>391</v>
      </c>
      <c r="C50" s="129" t="s">
        <v>36</v>
      </c>
      <c r="D50" s="128" t="s">
        <v>146</v>
      </c>
      <c r="E50" s="129" t="s">
        <v>44</v>
      </c>
      <c r="F50" s="131">
        <v>1000</v>
      </c>
      <c r="G50" s="131">
        <v>1300</v>
      </c>
      <c r="H50" s="137">
        <f t="shared" si="0"/>
        <v>1300000</v>
      </c>
      <c r="I50" s="129" t="s">
        <v>309</v>
      </c>
    </row>
    <row r="51" spans="1:9" s="153" customFormat="1" ht="25.5" x14ac:dyDescent="0.25">
      <c r="A51" s="126">
        <v>34</v>
      </c>
      <c r="B51" s="127" t="s">
        <v>557</v>
      </c>
      <c r="C51" s="129" t="s">
        <v>249</v>
      </c>
      <c r="D51" s="128" t="s">
        <v>147</v>
      </c>
      <c r="E51" s="129" t="s">
        <v>106</v>
      </c>
      <c r="F51" s="132">
        <v>10</v>
      </c>
      <c r="G51" s="131">
        <v>2500</v>
      </c>
      <c r="H51" s="137">
        <f t="shared" si="0"/>
        <v>25000</v>
      </c>
      <c r="I51" s="129" t="s">
        <v>312</v>
      </c>
    </row>
    <row r="52" spans="1:9" s="153" customFormat="1" ht="25.5" x14ac:dyDescent="0.25">
      <c r="A52" s="126">
        <v>35</v>
      </c>
      <c r="B52" s="127" t="s">
        <v>395</v>
      </c>
      <c r="C52" s="129" t="s">
        <v>393</v>
      </c>
      <c r="D52" s="128" t="s">
        <v>147</v>
      </c>
      <c r="E52" s="129" t="s">
        <v>44</v>
      </c>
      <c r="F52" s="132">
        <v>50</v>
      </c>
      <c r="G52" s="131">
        <v>300</v>
      </c>
      <c r="H52" s="137">
        <f t="shared" si="0"/>
        <v>15000</v>
      </c>
      <c r="I52" s="129" t="s">
        <v>312</v>
      </c>
    </row>
    <row r="53" spans="1:9" s="153" customFormat="1" ht="25.5" x14ac:dyDescent="0.25">
      <c r="A53" s="126">
        <v>36</v>
      </c>
      <c r="B53" s="127" t="s">
        <v>392</v>
      </c>
      <c r="C53" s="129" t="s">
        <v>394</v>
      </c>
      <c r="D53" s="128" t="s">
        <v>147</v>
      </c>
      <c r="E53" s="129" t="s">
        <v>44</v>
      </c>
      <c r="F53" s="132">
        <v>100</v>
      </c>
      <c r="G53" s="131">
        <v>200</v>
      </c>
      <c r="H53" s="137">
        <f t="shared" si="0"/>
        <v>20000</v>
      </c>
      <c r="I53" s="129" t="s">
        <v>311</v>
      </c>
    </row>
    <row r="54" spans="1:9" s="153" customFormat="1" ht="25.5" x14ac:dyDescent="0.25">
      <c r="A54" s="126">
        <v>37</v>
      </c>
      <c r="B54" s="127" t="s">
        <v>396</v>
      </c>
      <c r="C54" s="129" t="s">
        <v>38</v>
      </c>
      <c r="D54" s="128" t="s">
        <v>147</v>
      </c>
      <c r="E54" s="129" t="s">
        <v>44</v>
      </c>
      <c r="F54" s="132">
        <v>100</v>
      </c>
      <c r="G54" s="131">
        <v>150</v>
      </c>
      <c r="H54" s="137">
        <f t="shared" si="0"/>
        <v>15000</v>
      </c>
      <c r="I54" s="129" t="s">
        <v>311</v>
      </c>
    </row>
    <row r="55" spans="1:9" s="153" customFormat="1" ht="25.5" x14ac:dyDescent="0.25">
      <c r="A55" s="126">
        <v>38</v>
      </c>
      <c r="B55" s="127" t="s">
        <v>397</v>
      </c>
      <c r="C55" s="129" t="s">
        <v>102</v>
      </c>
      <c r="D55" s="128" t="s">
        <v>147</v>
      </c>
      <c r="E55" s="129" t="s">
        <v>106</v>
      </c>
      <c r="F55" s="131">
        <v>7000</v>
      </c>
      <c r="G55" s="131">
        <v>30</v>
      </c>
      <c r="H55" s="137">
        <f t="shared" si="0"/>
        <v>210000</v>
      </c>
      <c r="I55" s="129" t="s">
        <v>311</v>
      </c>
    </row>
    <row r="56" spans="1:9" s="153" customFormat="1" ht="25.5" x14ac:dyDescent="0.25">
      <c r="A56" s="126">
        <v>39</v>
      </c>
      <c r="B56" s="127" t="s">
        <v>398</v>
      </c>
      <c r="C56" s="129" t="s">
        <v>103</v>
      </c>
      <c r="D56" s="128" t="s">
        <v>147</v>
      </c>
      <c r="E56" s="129" t="s">
        <v>106</v>
      </c>
      <c r="F56" s="131">
        <v>5000</v>
      </c>
      <c r="G56" s="131">
        <v>35</v>
      </c>
      <c r="H56" s="137">
        <f t="shared" si="0"/>
        <v>175000</v>
      </c>
      <c r="I56" s="129" t="s">
        <v>309</v>
      </c>
    </row>
    <row r="57" spans="1:9" s="153" customFormat="1" ht="25.5" x14ac:dyDescent="0.25">
      <c r="A57" s="126">
        <v>40</v>
      </c>
      <c r="B57" s="127" t="s">
        <v>399</v>
      </c>
      <c r="C57" s="129" t="s">
        <v>205</v>
      </c>
      <c r="D57" s="128" t="s">
        <v>147</v>
      </c>
      <c r="E57" s="129" t="s">
        <v>106</v>
      </c>
      <c r="F57" s="131">
        <v>1000</v>
      </c>
      <c r="G57" s="131">
        <v>30</v>
      </c>
      <c r="H57" s="137">
        <f t="shared" si="0"/>
        <v>30000</v>
      </c>
      <c r="I57" s="129" t="s">
        <v>311</v>
      </c>
    </row>
    <row r="58" spans="1:9" s="153" customFormat="1" ht="25.5" x14ac:dyDescent="0.25">
      <c r="A58" s="126">
        <v>41</v>
      </c>
      <c r="B58" s="127" t="s">
        <v>400</v>
      </c>
      <c r="C58" s="129" t="s">
        <v>39</v>
      </c>
      <c r="D58" s="128" t="s">
        <v>147</v>
      </c>
      <c r="E58" s="129" t="s">
        <v>106</v>
      </c>
      <c r="F58" s="131">
        <v>2000</v>
      </c>
      <c r="G58" s="131">
        <v>22</v>
      </c>
      <c r="H58" s="137">
        <f t="shared" si="0"/>
        <v>44000</v>
      </c>
      <c r="I58" s="129" t="s">
        <v>311</v>
      </c>
    </row>
    <row r="59" spans="1:9" s="153" customFormat="1" ht="25.5" x14ac:dyDescent="0.25">
      <c r="A59" s="126">
        <v>42</v>
      </c>
      <c r="B59" s="127" t="s">
        <v>401</v>
      </c>
      <c r="C59" s="129" t="s">
        <v>40</v>
      </c>
      <c r="D59" s="128" t="s">
        <v>147</v>
      </c>
      <c r="E59" s="129" t="s">
        <v>106</v>
      </c>
      <c r="F59" s="131">
        <v>4000</v>
      </c>
      <c r="G59" s="131">
        <v>25</v>
      </c>
      <c r="H59" s="137">
        <f t="shared" si="0"/>
        <v>100000</v>
      </c>
      <c r="I59" s="129" t="s">
        <v>311</v>
      </c>
    </row>
    <row r="60" spans="1:9" s="153" customFormat="1" ht="25.5" x14ac:dyDescent="0.25">
      <c r="A60" s="126">
        <v>43</v>
      </c>
      <c r="B60" s="127" t="s">
        <v>402</v>
      </c>
      <c r="C60" s="129" t="s">
        <v>41</v>
      </c>
      <c r="D60" s="128" t="s">
        <v>147</v>
      </c>
      <c r="E60" s="129" t="s">
        <v>106</v>
      </c>
      <c r="F60" s="132">
        <v>60</v>
      </c>
      <c r="G60" s="131">
        <v>250</v>
      </c>
      <c r="H60" s="137">
        <f t="shared" si="0"/>
        <v>15000</v>
      </c>
      <c r="I60" s="129" t="s">
        <v>311</v>
      </c>
    </row>
    <row r="61" spans="1:9" s="153" customFormat="1" ht="25.5" x14ac:dyDescent="0.25">
      <c r="A61" s="126">
        <v>44</v>
      </c>
      <c r="B61" s="127" t="s">
        <v>403</v>
      </c>
      <c r="C61" s="129" t="s">
        <v>42</v>
      </c>
      <c r="D61" s="128" t="s">
        <v>147</v>
      </c>
      <c r="E61" s="129" t="s">
        <v>106</v>
      </c>
      <c r="F61" s="132">
        <v>60</v>
      </c>
      <c r="G61" s="131">
        <v>200</v>
      </c>
      <c r="H61" s="137">
        <f t="shared" si="0"/>
        <v>12000</v>
      </c>
      <c r="I61" s="129" t="s">
        <v>311</v>
      </c>
    </row>
    <row r="62" spans="1:9" s="153" customFormat="1" ht="25.5" x14ac:dyDescent="0.25">
      <c r="A62" s="126">
        <v>45</v>
      </c>
      <c r="B62" s="127" t="s">
        <v>404</v>
      </c>
      <c r="C62" s="129" t="s">
        <v>132</v>
      </c>
      <c r="D62" s="128" t="s">
        <v>147</v>
      </c>
      <c r="E62" s="129" t="s">
        <v>107</v>
      </c>
      <c r="F62" s="132">
        <v>10</v>
      </c>
      <c r="G62" s="131">
        <v>500</v>
      </c>
      <c r="H62" s="137">
        <f t="shared" si="0"/>
        <v>5000</v>
      </c>
      <c r="I62" s="129" t="s">
        <v>311</v>
      </c>
    </row>
    <row r="63" spans="1:9" s="153" customFormat="1" ht="25.5" x14ac:dyDescent="0.25">
      <c r="A63" s="126">
        <v>46</v>
      </c>
      <c r="B63" s="127" t="s">
        <v>407</v>
      </c>
      <c r="C63" s="129" t="s">
        <v>250</v>
      </c>
      <c r="D63" s="128" t="s">
        <v>147</v>
      </c>
      <c r="E63" s="129" t="s">
        <v>106</v>
      </c>
      <c r="F63" s="132">
        <v>30</v>
      </c>
      <c r="G63" s="131">
        <v>1200</v>
      </c>
      <c r="H63" s="137">
        <f t="shared" si="0"/>
        <v>36000</v>
      </c>
      <c r="I63" s="129" t="s">
        <v>311</v>
      </c>
    </row>
    <row r="64" spans="1:9" s="153" customFormat="1" ht="25.5" x14ac:dyDescent="0.25">
      <c r="A64" s="126">
        <v>47</v>
      </c>
      <c r="B64" s="127" t="s">
        <v>406</v>
      </c>
      <c r="C64" s="129" t="s">
        <v>251</v>
      </c>
      <c r="D64" s="128" t="s">
        <v>147</v>
      </c>
      <c r="E64" s="129" t="s">
        <v>44</v>
      </c>
      <c r="F64" s="132">
        <v>3</v>
      </c>
      <c r="G64" s="131">
        <v>550</v>
      </c>
      <c r="H64" s="137">
        <f t="shared" si="0"/>
        <v>1650</v>
      </c>
      <c r="I64" s="129" t="s">
        <v>311</v>
      </c>
    </row>
    <row r="65" spans="1:9" s="153" customFormat="1" ht="25.5" x14ac:dyDescent="0.25">
      <c r="A65" s="126">
        <v>48</v>
      </c>
      <c r="B65" s="127" t="s">
        <v>405</v>
      </c>
      <c r="C65" s="129" t="s">
        <v>43</v>
      </c>
      <c r="D65" s="128" t="s">
        <v>147</v>
      </c>
      <c r="E65" s="129" t="s">
        <v>44</v>
      </c>
      <c r="F65" s="132">
        <v>50</v>
      </c>
      <c r="G65" s="131">
        <v>100</v>
      </c>
      <c r="H65" s="137">
        <f t="shared" si="0"/>
        <v>5000</v>
      </c>
      <c r="I65" s="129" t="s">
        <v>311</v>
      </c>
    </row>
    <row r="66" spans="1:9" s="153" customFormat="1" ht="25.5" x14ac:dyDescent="0.25">
      <c r="A66" s="126">
        <v>49</v>
      </c>
      <c r="B66" s="127" t="s">
        <v>556</v>
      </c>
      <c r="C66" s="129" t="s">
        <v>252</v>
      </c>
      <c r="D66" s="128" t="s">
        <v>147</v>
      </c>
      <c r="E66" s="129" t="s">
        <v>106</v>
      </c>
      <c r="F66" s="132">
        <v>20</v>
      </c>
      <c r="G66" s="131">
        <v>800</v>
      </c>
      <c r="H66" s="137">
        <f t="shared" si="0"/>
        <v>16000</v>
      </c>
      <c r="I66" s="129" t="s">
        <v>311</v>
      </c>
    </row>
    <row r="67" spans="1:9" s="153" customFormat="1" ht="25.5" x14ac:dyDescent="0.25">
      <c r="A67" s="126">
        <v>50</v>
      </c>
      <c r="B67" s="127" t="s">
        <v>555</v>
      </c>
      <c r="C67" s="129" t="s">
        <v>253</v>
      </c>
      <c r="D67" s="128" t="s">
        <v>147</v>
      </c>
      <c r="E67" s="129" t="s">
        <v>106</v>
      </c>
      <c r="F67" s="132">
        <v>20</v>
      </c>
      <c r="G67" s="131">
        <v>800</v>
      </c>
      <c r="H67" s="137">
        <f t="shared" si="0"/>
        <v>16000</v>
      </c>
      <c r="I67" s="129" t="s">
        <v>311</v>
      </c>
    </row>
    <row r="68" spans="1:9" s="153" customFormat="1" ht="38.25" x14ac:dyDescent="0.25">
      <c r="A68" s="126">
        <v>51</v>
      </c>
      <c r="B68" s="127" t="s">
        <v>408</v>
      </c>
      <c r="C68" s="129" t="s">
        <v>46</v>
      </c>
      <c r="D68" s="128" t="s">
        <v>147</v>
      </c>
      <c r="E68" s="129" t="s">
        <v>106</v>
      </c>
      <c r="F68" s="132">
        <v>500</v>
      </c>
      <c r="G68" s="131">
        <v>9</v>
      </c>
      <c r="H68" s="137">
        <f t="shared" si="0"/>
        <v>4500</v>
      </c>
      <c r="I68" s="129" t="s">
        <v>311</v>
      </c>
    </row>
    <row r="69" spans="1:9" s="153" customFormat="1" ht="51" x14ac:dyDescent="0.25">
      <c r="A69" s="126">
        <v>52</v>
      </c>
      <c r="B69" s="127" t="s">
        <v>411</v>
      </c>
      <c r="C69" s="129" t="s">
        <v>254</v>
      </c>
      <c r="D69" s="128" t="s">
        <v>147</v>
      </c>
      <c r="E69" s="129" t="s">
        <v>44</v>
      </c>
      <c r="F69" s="132">
        <v>10</v>
      </c>
      <c r="G69" s="131">
        <v>4000</v>
      </c>
      <c r="H69" s="137">
        <f t="shared" si="0"/>
        <v>40000</v>
      </c>
      <c r="I69" s="129" t="s">
        <v>311</v>
      </c>
    </row>
    <row r="70" spans="1:9" s="153" customFormat="1" ht="25.5" x14ac:dyDescent="0.25">
      <c r="A70" s="126">
        <v>53</v>
      </c>
      <c r="B70" s="127" t="s">
        <v>554</v>
      </c>
      <c r="C70" s="129" t="s">
        <v>255</v>
      </c>
      <c r="D70" s="128" t="s">
        <v>147</v>
      </c>
      <c r="E70" s="129" t="s">
        <v>106</v>
      </c>
      <c r="F70" s="132">
        <v>40</v>
      </c>
      <c r="G70" s="131">
        <v>70</v>
      </c>
      <c r="H70" s="137">
        <f t="shared" si="0"/>
        <v>2800</v>
      </c>
      <c r="I70" s="129" t="s">
        <v>311</v>
      </c>
    </row>
    <row r="71" spans="1:9" s="153" customFormat="1" ht="25.5" x14ac:dyDescent="0.25">
      <c r="A71" s="126">
        <v>54</v>
      </c>
      <c r="B71" s="127" t="s">
        <v>410</v>
      </c>
      <c r="C71" s="129" t="s">
        <v>48</v>
      </c>
      <c r="D71" s="128" t="s">
        <v>147</v>
      </c>
      <c r="E71" s="129" t="s">
        <v>108</v>
      </c>
      <c r="F71" s="132">
        <v>4</v>
      </c>
      <c r="G71" s="131">
        <v>200</v>
      </c>
      <c r="H71" s="137">
        <f t="shared" si="0"/>
        <v>800</v>
      </c>
      <c r="I71" s="129" t="s">
        <v>311</v>
      </c>
    </row>
    <row r="72" spans="1:9" s="153" customFormat="1" ht="25.5" x14ac:dyDescent="0.25">
      <c r="A72" s="126">
        <v>55</v>
      </c>
      <c r="B72" s="129" t="s">
        <v>432</v>
      </c>
      <c r="C72" s="129" t="s">
        <v>256</v>
      </c>
      <c r="D72" s="128" t="s">
        <v>147</v>
      </c>
      <c r="E72" s="129" t="s">
        <v>106</v>
      </c>
      <c r="F72" s="132">
        <v>50</v>
      </c>
      <c r="G72" s="131">
        <v>100</v>
      </c>
      <c r="H72" s="137">
        <f t="shared" si="0"/>
        <v>5000</v>
      </c>
      <c r="I72" s="129" t="s">
        <v>311</v>
      </c>
    </row>
    <row r="73" spans="1:9" s="153" customFormat="1" ht="25.5" x14ac:dyDescent="0.25">
      <c r="A73" s="126">
        <v>56</v>
      </c>
      <c r="B73" s="129" t="s">
        <v>433</v>
      </c>
      <c r="C73" s="129" t="s">
        <v>257</v>
      </c>
      <c r="D73" s="128" t="s">
        <v>147</v>
      </c>
      <c r="E73" s="129" t="s">
        <v>106</v>
      </c>
      <c r="F73" s="132">
        <v>50</v>
      </c>
      <c r="G73" s="131">
        <v>50</v>
      </c>
      <c r="H73" s="137">
        <f t="shared" si="0"/>
        <v>2500</v>
      </c>
      <c r="I73" s="129" t="s">
        <v>311</v>
      </c>
    </row>
    <row r="74" spans="1:9" s="153" customFormat="1" ht="25.5" x14ac:dyDescent="0.25">
      <c r="A74" s="126">
        <v>57</v>
      </c>
      <c r="B74" s="129" t="s">
        <v>434</v>
      </c>
      <c r="C74" s="129" t="s">
        <v>258</v>
      </c>
      <c r="D74" s="128" t="s">
        <v>147</v>
      </c>
      <c r="E74" s="129" t="s">
        <v>106</v>
      </c>
      <c r="F74" s="132">
        <v>50</v>
      </c>
      <c r="G74" s="131">
        <v>50</v>
      </c>
      <c r="H74" s="137">
        <f t="shared" si="0"/>
        <v>2500</v>
      </c>
      <c r="I74" s="129" t="s">
        <v>311</v>
      </c>
    </row>
    <row r="75" spans="1:9" s="153" customFormat="1" ht="25.5" x14ac:dyDescent="0.25">
      <c r="A75" s="126">
        <v>58</v>
      </c>
      <c r="B75" s="129" t="s">
        <v>435</v>
      </c>
      <c r="C75" s="129" t="s">
        <v>259</v>
      </c>
      <c r="D75" s="128" t="s">
        <v>147</v>
      </c>
      <c r="E75" s="129" t="s">
        <v>106</v>
      </c>
      <c r="F75" s="132">
        <v>50</v>
      </c>
      <c r="G75" s="131">
        <v>50</v>
      </c>
      <c r="H75" s="137">
        <f t="shared" si="0"/>
        <v>2500</v>
      </c>
      <c r="I75" s="129" t="s">
        <v>311</v>
      </c>
    </row>
    <row r="76" spans="1:9" s="153" customFormat="1" ht="51" x14ac:dyDescent="0.25">
      <c r="A76" s="126">
        <v>59</v>
      </c>
      <c r="B76" s="127" t="s">
        <v>409</v>
      </c>
      <c r="C76" s="129" t="s">
        <v>119</v>
      </c>
      <c r="D76" s="128" t="s">
        <v>147</v>
      </c>
      <c r="E76" s="129" t="s">
        <v>44</v>
      </c>
      <c r="F76" s="132">
        <v>10</v>
      </c>
      <c r="G76" s="131">
        <v>4000</v>
      </c>
      <c r="H76" s="137">
        <f t="shared" si="0"/>
        <v>40000</v>
      </c>
      <c r="I76" s="129" t="s">
        <v>311</v>
      </c>
    </row>
    <row r="77" spans="1:9" s="153" customFormat="1" ht="25.5" x14ac:dyDescent="0.25">
      <c r="A77" s="126">
        <v>60</v>
      </c>
      <c r="B77" s="127" t="s">
        <v>412</v>
      </c>
      <c r="C77" s="129" t="s">
        <v>50</v>
      </c>
      <c r="D77" s="128" t="s">
        <v>147</v>
      </c>
      <c r="E77" s="129" t="s">
        <v>106</v>
      </c>
      <c r="F77" s="132">
        <v>200</v>
      </c>
      <c r="G77" s="131">
        <v>14</v>
      </c>
      <c r="H77" s="137">
        <f t="shared" si="0"/>
        <v>2800</v>
      </c>
      <c r="I77" s="129" t="s">
        <v>309</v>
      </c>
    </row>
    <row r="78" spans="1:9" s="153" customFormat="1" ht="25.5" x14ac:dyDescent="0.25">
      <c r="A78" s="126">
        <v>61</v>
      </c>
      <c r="B78" s="127" t="s">
        <v>413</v>
      </c>
      <c r="C78" s="129" t="s">
        <v>51</v>
      </c>
      <c r="D78" s="128" t="s">
        <v>147</v>
      </c>
      <c r="E78" s="129" t="s">
        <v>106</v>
      </c>
      <c r="F78" s="132">
        <v>200</v>
      </c>
      <c r="G78" s="131">
        <v>16</v>
      </c>
      <c r="H78" s="137">
        <f t="shared" si="0"/>
        <v>3200</v>
      </c>
      <c r="I78" s="129" t="s">
        <v>309</v>
      </c>
    </row>
    <row r="79" spans="1:9" s="153" customFormat="1" ht="25.5" x14ac:dyDescent="0.25">
      <c r="A79" s="126">
        <v>62</v>
      </c>
      <c r="B79" s="127" t="s">
        <v>414</v>
      </c>
      <c r="C79" s="129" t="s">
        <v>52</v>
      </c>
      <c r="D79" s="128" t="s">
        <v>147</v>
      </c>
      <c r="E79" s="129" t="s">
        <v>106</v>
      </c>
      <c r="F79" s="132">
        <v>200</v>
      </c>
      <c r="G79" s="131">
        <v>20</v>
      </c>
      <c r="H79" s="137">
        <f t="shared" si="0"/>
        <v>4000</v>
      </c>
      <c r="I79" s="129" t="s">
        <v>309</v>
      </c>
    </row>
    <row r="80" spans="1:9" s="153" customFormat="1" ht="25.5" x14ac:dyDescent="0.25">
      <c r="A80" s="126">
        <v>63</v>
      </c>
      <c r="B80" s="127" t="s">
        <v>415</v>
      </c>
      <c r="C80" s="129" t="s">
        <v>53</v>
      </c>
      <c r="D80" s="128" t="s">
        <v>147</v>
      </c>
      <c r="E80" s="129" t="s">
        <v>106</v>
      </c>
      <c r="F80" s="132">
        <v>50</v>
      </c>
      <c r="G80" s="131">
        <v>210</v>
      </c>
      <c r="H80" s="137">
        <f t="shared" si="0"/>
        <v>10500</v>
      </c>
      <c r="I80" s="129" t="s">
        <v>309</v>
      </c>
    </row>
    <row r="81" spans="1:9" s="153" customFormat="1" ht="38.25" x14ac:dyDescent="0.25">
      <c r="A81" s="126">
        <v>64</v>
      </c>
      <c r="B81" s="127" t="s">
        <v>416</v>
      </c>
      <c r="C81" s="129" t="s">
        <v>55</v>
      </c>
      <c r="D81" s="128" t="s">
        <v>147</v>
      </c>
      <c r="E81" s="129" t="s">
        <v>56</v>
      </c>
      <c r="F81" s="132">
        <v>300</v>
      </c>
      <c r="G81" s="131">
        <v>25</v>
      </c>
      <c r="H81" s="137">
        <f t="shared" si="0"/>
        <v>7500</v>
      </c>
      <c r="I81" s="129" t="s">
        <v>309</v>
      </c>
    </row>
    <row r="82" spans="1:9" s="153" customFormat="1" ht="25.5" x14ac:dyDescent="0.25">
      <c r="A82" s="126">
        <v>65</v>
      </c>
      <c r="B82" s="127" t="s">
        <v>553</v>
      </c>
      <c r="C82" s="129" t="s">
        <v>260</v>
      </c>
      <c r="D82" s="128" t="s">
        <v>147</v>
      </c>
      <c r="E82" s="129" t="s">
        <v>106</v>
      </c>
      <c r="F82" s="132">
        <v>100</v>
      </c>
      <c r="G82" s="131">
        <v>150</v>
      </c>
      <c r="H82" s="137">
        <f t="shared" si="0"/>
        <v>15000</v>
      </c>
      <c r="I82" s="129" t="s">
        <v>309</v>
      </c>
    </row>
    <row r="83" spans="1:9" s="153" customFormat="1" ht="38.25" x14ac:dyDescent="0.25">
      <c r="A83" s="126">
        <v>66</v>
      </c>
      <c r="B83" s="127" t="s">
        <v>417</v>
      </c>
      <c r="C83" s="129" t="s">
        <v>122</v>
      </c>
      <c r="D83" s="128" t="s">
        <v>147</v>
      </c>
      <c r="E83" s="129" t="s">
        <v>44</v>
      </c>
      <c r="F83" s="132">
        <v>1</v>
      </c>
      <c r="G83" s="131">
        <v>7000</v>
      </c>
      <c r="H83" s="137">
        <f t="shared" si="0"/>
        <v>7000</v>
      </c>
      <c r="I83" s="129" t="s">
        <v>309</v>
      </c>
    </row>
    <row r="84" spans="1:9" s="153" customFormat="1" ht="25.5" x14ac:dyDescent="0.25">
      <c r="A84" s="126">
        <v>67</v>
      </c>
      <c r="B84" s="127" t="s">
        <v>418</v>
      </c>
      <c r="C84" s="129" t="s">
        <v>54</v>
      </c>
      <c r="D84" s="128" t="s">
        <v>147</v>
      </c>
      <c r="E84" s="129" t="s">
        <v>106</v>
      </c>
      <c r="F84" s="132">
        <v>30</v>
      </c>
      <c r="G84" s="131">
        <v>170</v>
      </c>
      <c r="H84" s="137">
        <f t="shared" si="0"/>
        <v>5100</v>
      </c>
      <c r="I84" s="129" t="s">
        <v>309</v>
      </c>
    </row>
    <row r="85" spans="1:9" s="153" customFormat="1" ht="25.5" x14ac:dyDescent="0.25">
      <c r="A85" s="126">
        <v>68</v>
      </c>
      <c r="B85" s="127" t="s">
        <v>419</v>
      </c>
      <c r="C85" s="129" t="s">
        <v>136</v>
      </c>
      <c r="D85" s="128" t="s">
        <v>147</v>
      </c>
      <c r="E85" s="129" t="s">
        <v>106</v>
      </c>
      <c r="F85" s="132">
        <v>10</v>
      </c>
      <c r="G85" s="131">
        <v>10000</v>
      </c>
      <c r="H85" s="137">
        <f t="shared" ref="H85:H106" si="3">G85*F85</f>
        <v>100000</v>
      </c>
      <c r="I85" s="129" t="s">
        <v>309</v>
      </c>
    </row>
    <row r="86" spans="1:9" s="153" customFormat="1" ht="25.5" x14ac:dyDescent="0.25">
      <c r="A86" s="126">
        <v>69</v>
      </c>
      <c r="B86" s="127" t="s">
        <v>420</v>
      </c>
      <c r="C86" s="129" t="s">
        <v>142</v>
      </c>
      <c r="D86" s="128" t="s">
        <v>147</v>
      </c>
      <c r="E86" s="129" t="s">
        <v>124</v>
      </c>
      <c r="F86" s="132">
        <v>3</v>
      </c>
      <c r="G86" s="131">
        <v>1500</v>
      </c>
      <c r="H86" s="137">
        <f t="shared" si="3"/>
        <v>4500</v>
      </c>
      <c r="I86" s="129" t="s">
        <v>309</v>
      </c>
    </row>
    <row r="87" spans="1:9" s="153" customFormat="1" ht="25.5" x14ac:dyDescent="0.25">
      <c r="A87" s="126">
        <v>70</v>
      </c>
      <c r="B87" s="127" t="s">
        <v>421</v>
      </c>
      <c r="C87" s="128" t="s">
        <v>67</v>
      </c>
      <c r="D87" s="128" t="s">
        <v>147</v>
      </c>
      <c r="E87" s="128" t="s">
        <v>106</v>
      </c>
      <c r="F87" s="134">
        <v>50</v>
      </c>
      <c r="G87" s="135">
        <v>2500</v>
      </c>
      <c r="H87" s="137">
        <f t="shared" si="3"/>
        <v>125000</v>
      </c>
      <c r="I87" s="129" t="s">
        <v>309</v>
      </c>
    </row>
    <row r="88" spans="1:9" s="153" customFormat="1" ht="25.5" x14ac:dyDescent="0.25">
      <c r="A88" s="126">
        <v>71</v>
      </c>
      <c r="B88" s="127" t="s">
        <v>422</v>
      </c>
      <c r="C88" s="129" t="s">
        <v>179</v>
      </c>
      <c r="D88" s="128" t="s">
        <v>147</v>
      </c>
      <c r="E88" s="129" t="s">
        <v>106</v>
      </c>
      <c r="F88" s="132">
        <v>50</v>
      </c>
      <c r="G88" s="131">
        <v>4000</v>
      </c>
      <c r="H88" s="137">
        <f t="shared" si="3"/>
        <v>200000</v>
      </c>
      <c r="I88" s="129" t="s">
        <v>309</v>
      </c>
    </row>
    <row r="89" spans="1:9" s="153" customFormat="1" ht="25.5" x14ac:dyDescent="0.25">
      <c r="A89" s="126">
        <v>72</v>
      </c>
      <c r="B89" s="127" t="s">
        <v>423</v>
      </c>
      <c r="C89" s="129" t="s">
        <v>68</v>
      </c>
      <c r="D89" s="128" t="s">
        <v>147</v>
      </c>
      <c r="E89" s="129" t="s">
        <v>106</v>
      </c>
      <c r="F89" s="132">
        <v>10</v>
      </c>
      <c r="G89" s="131">
        <v>300</v>
      </c>
      <c r="H89" s="137">
        <f t="shared" si="3"/>
        <v>3000</v>
      </c>
      <c r="I89" s="129" t="s">
        <v>309</v>
      </c>
    </row>
    <row r="90" spans="1:9" s="153" customFormat="1" ht="25.5" x14ac:dyDescent="0.25">
      <c r="A90" s="126">
        <v>73</v>
      </c>
      <c r="B90" s="127" t="s">
        <v>424</v>
      </c>
      <c r="C90" s="129" t="s">
        <v>70</v>
      </c>
      <c r="D90" s="128" t="s">
        <v>147</v>
      </c>
      <c r="E90" s="129" t="s">
        <v>106</v>
      </c>
      <c r="F90" s="132">
        <v>10</v>
      </c>
      <c r="G90" s="131">
        <v>1000</v>
      </c>
      <c r="H90" s="137">
        <f t="shared" si="3"/>
        <v>10000</v>
      </c>
      <c r="I90" s="129" t="s">
        <v>311</v>
      </c>
    </row>
    <row r="91" spans="1:9" s="153" customFormat="1" ht="25.5" x14ac:dyDescent="0.25">
      <c r="A91" s="126">
        <v>74</v>
      </c>
      <c r="B91" s="127" t="s">
        <v>425</v>
      </c>
      <c r="C91" s="129" t="s">
        <v>71</v>
      </c>
      <c r="D91" s="128" t="s">
        <v>147</v>
      </c>
      <c r="E91" s="129" t="s">
        <v>106</v>
      </c>
      <c r="F91" s="131">
        <v>15</v>
      </c>
      <c r="G91" s="131">
        <v>1000</v>
      </c>
      <c r="H91" s="137">
        <f t="shared" si="3"/>
        <v>15000</v>
      </c>
      <c r="I91" s="129" t="s">
        <v>311</v>
      </c>
    </row>
    <row r="92" spans="1:9" s="153" customFormat="1" ht="25.5" x14ac:dyDescent="0.25">
      <c r="A92" s="126">
        <v>75</v>
      </c>
      <c r="B92" s="127" t="s">
        <v>426</v>
      </c>
      <c r="C92" s="128" t="s">
        <v>72</v>
      </c>
      <c r="D92" s="128" t="s">
        <v>147</v>
      </c>
      <c r="E92" s="128" t="s">
        <v>106</v>
      </c>
      <c r="F92" s="135">
        <v>1</v>
      </c>
      <c r="G92" s="135">
        <v>150000</v>
      </c>
      <c r="H92" s="137">
        <f t="shared" si="3"/>
        <v>150000</v>
      </c>
      <c r="I92" s="129" t="s">
        <v>311</v>
      </c>
    </row>
    <row r="93" spans="1:9" s="153" customFormat="1" ht="25.5" x14ac:dyDescent="0.25">
      <c r="A93" s="126">
        <v>76</v>
      </c>
      <c r="B93" s="127" t="s">
        <v>427</v>
      </c>
      <c r="C93" s="129" t="s">
        <v>73</v>
      </c>
      <c r="D93" s="128" t="s">
        <v>146</v>
      </c>
      <c r="E93" s="129" t="s">
        <v>106</v>
      </c>
      <c r="F93" s="131">
        <v>1200</v>
      </c>
      <c r="G93" s="131">
        <v>750</v>
      </c>
      <c r="H93" s="137">
        <f t="shared" si="3"/>
        <v>900000</v>
      </c>
      <c r="I93" s="128" t="s">
        <v>309</v>
      </c>
    </row>
    <row r="94" spans="1:9" s="153" customFormat="1" ht="25.5" x14ac:dyDescent="0.25">
      <c r="A94" s="126">
        <v>77</v>
      </c>
      <c r="B94" s="128" t="s">
        <v>552</v>
      </c>
      <c r="C94" s="128" t="s">
        <v>261</v>
      </c>
      <c r="D94" s="128" t="s">
        <v>147</v>
      </c>
      <c r="E94" s="128" t="s">
        <v>106</v>
      </c>
      <c r="F94" s="135">
        <v>20</v>
      </c>
      <c r="G94" s="135">
        <v>600</v>
      </c>
      <c r="H94" s="137">
        <f t="shared" si="3"/>
        <v>12000</v>
      </c>
      <c r="I94" s="128" t="s">
        <v>309</v>
      </c>
    </row>
    <row r="95" spans="1:9" s="153" customFormat="1" ht="25.5" x14ac:dyDescent="0.25">
      <c r="A95" s="126">
        <v>78</v>
      </c>
      <c r="B95" s="127" t="s">
        <v>428</v>
      </c>
      <c r="C95" s="128" t="s">
        <v>76</v>
      </c>
      <c r="D95" s="128" t="s">
        <v>145</v>
      </c>
      <c r="E95" s="128" t="s">
        <v>19</v>
      </c>
      <c r="F95" s="135">
        <v>1</v>
      </c>
      <c r="G95" s="135">
        <v>7500</v>
      </c>
      <c r="H95" s="137">
        <f t="shared" si="3"/>
        <v>7500</v>
      </c>
      <c r="I95" s="128" t="s">
        <v>311</v>
      </c>
    </row>
    <row r="96" spans="1:9" s="153" customFormat="1" ht="25.5" x14ac:dyDescent="0.25">
      <c r="A96" s="126">
        <v>79</v>
      </c>
      <c r="B96" s="127" t="s">
        <v>429</v>
      </c>
      <c r="C96" s="128" t="s">
        <v>77</v>
      </c>
      <c r="D96" s="128" t="s">
        <v>146</v>
      </c>
      <c r="E96" s="128" t="s">
        <v>19</v>
      </c>
      <c r="F96" s="135">
        <v>1</v>
      </c>
      <c r="G96" s="135">
        <v>150000</v>
      </c>
      <c r="H96" s="137">
        <f t="shared" si="3"/>
        <v>150000</v>
      </c>
      <c r="I96" s="128" t="s">
        <v>309</v>
      </c>
    </row>
    <row r="97" spans="1:9" s="153" customFormat="1" ht="25.5" x14ac:dyDescent="0.25">
      <c r="A97" s="126">
        <v>80</v>
      </c>
      <c r="B97" s="127" t="s">
        <v>430</v>
      </c>
      <c r="C97" s="128" t="s">
        <v>78</v>
      </c>
      <c r="D97" s="128" t="s">
        <v>146</v>
      </c>
      <c r="E97" s="128" t="s">
        <v>106</v>
      </c>
      <c r="F97" s="135">
        <v>6</v>
      </c>
      <c r="G97" s="135">
        <v>6000</v>
      </c>
      <c r="H97" s="137">
        <f t="shared" si="3"/>
        <v>36000</v>
      </c>
      <c r="I97" s="128" t="s">
        <v>312</v>
      </c>
    </row>
    <row r="98" spans="1:9" s="153" customFormat="1" ht="25.5" x14ac:dyDescent="0.25">
      <c r="A98" s="126">
        <v>81</v>
      </c>
      <c r="B98" s="127" t="s">
        <v>551</v>
      </c>
      <c r="C98" s="128" t="s">
        <v>262</v>
      </c>
      <c r="D98" s="128" t="s">
        <v>147</v>
      </c>
      <c r="E98" s="128" t="s">
        <v>106</v>
      </c>
      <c r="F98" s="135">
        <v>1</v>
      </c>
      <c r="G98" s="135">
        <v>20000</v>
      </c>
      <c r="H98" s="137">
        <f t="shared" si="3"/>
        <v>20000</v>
      </c>
      <c r="I98" s="128" t="s">
        <v>312</v>
      </c>
    </row>
    <row r="99" spans="1:9" s="153" customFormat="1" ht="25.5" x14ac:dyDescent="0.25">
      <c r="A99" s="126">
        <v>82</v>
      </c>
      <c r="B99" s="127" t="s">
        <v>431</v>
      </c>
      <c r="C99" s="128" t="s">
        <v>95</v>
      </c>
      <c r="D99" s="128" t="s">
        <v>147</v>
      </c>
      <c r="E99" s="128" t="s">
        <v>19</v>
      </c>
      <c r="F99" s="135">
        <v>1</v>
      </c>
      <c r="G99" s="135">
        <v>150000</v>
      </c>
      <c r="H99" s="137">
        <f t="shared" si="3"/>
        <v>150000</v>
      </c>
      <c r="I99" s="128" t="s">
        <v>311</v>
      </c>
    </row>
    <row r="100" spans="1:9" s="153" customFormat="1" ht="25.5" x14ac:dyDescent="0.25">
      <c r="A100" s="126">
        <v>83</v>
      </c>
      <c r="B100" s="128" t="s">
        <v>263</v>
      </c>
      <c r="C100" s="128" t="s">
        <v>263</v>
      </c>
      <c r="D100" s="128" t="s">
        <v>147</v>
      </c>
      <c r="E100" s="128" t="s">
        <v>106</v>
      </c>
      <c r="F100" s="135">
        <v>20</v>
      </c>
      <c r="G100" s="135">
        <v>1500</v>
      </c>
      <c r="H100" s="137">
        <f t="shared" si="3"/>
        <v>30000</v>
      </c>
      <c r="I100" s="128" t="s">
        <v>311</v>
      </c>
    </row>
    <row r="101" spans="1:9" s="153" customFormat="1" ht="25.5" x14ac:dyDescent="0.25">
      <c r="A101" s="126">
        <v>84</v>
      </c>
      <c r="B101" s="128" t="s">
        <v>550</v>
      </c>
      <c r="C101" s="128" t="s">
        <v>549</v>
      </c>
      <c r="D101" s="128" t="s">
        <v>147</v>
      </c>
      <c r="E101" s="128" t="s">
        <v>19</v>
      </c>
      <c r="F101" s="135">
        <v>1</v>
      </c>
      <c r="G101" s="135">
        <v>100000</v>
      </c>
      <c r="H101" s="136">
        <f t="shared" si="3"/>
        <v>100000</v>
      </c>
      <c r="I101" s="128" t="s">
        <v>309</v>
      </c>
    </row>
    <row r="102" spans="1:9" s="153" customFormat="1" ht="25.5" x14ac:dyDescent="0.25">
      <c r="A102" s="126">
        <v>85</v>
      </c>
      <c r="B102" s="127" t="s">
        <v>548</v>
      </c>
      <c r="C102" s="128" t="s">
        <v>264</v>
      </c>
      <c r="D102" s="128" t="s">
        <v>146</v>
      </c>
      <c r="E102" s="128" t="s">
        <v>166</v>
      </c>
      <c r="F102" s="135">
        <v>1</v>
      </c>
      <c r="G102" s="135">
        <v>1500000</v>
      </c>
      <c r="H102" s="136">
        <f t="shared" si="3"/>
        <v>1500000</v>
      </c>
      <c r="I102" s="128" t="s">
        <v>311</v>
      </c>
    </row>
    <row r="103" spans="1:9" s="153" customFormat="1" ht="25.5" x14ac:dyDescent="0.25">
      <c r="A103" s="126">
        <v>86</v>
      </c>
      <c r="B103" s="128" t="s">
        <v>547</v>
      </c>
      <c r="C103" s="128" t="s">
        <v>304</v>
      </c>
      <c r="D103" s="128" t="s">
        <v>146</v>
      </c>
      <c r="E103" s="128" t="s">
        <v>106</v>
      </c>
      <c r="F103" s="135">
        <v>5</v>
      </c>
      <c r="G103" s="135">
        <v>23000</v>
      </c>
      <c r="H103" s="136">
        <f t="shared" si="3"/>
        <v>115000</v>
      </c>
      <c r="I103" s="128" t="s">
        <v>311</v>
      </c>
    </row>
    <row r="104" spans="1:9" s="153" customFormat="1" ht="38.25" x14ac:dyDescent="0.25">
      <c r="A104" s="126">
        <v>87</v>
      </c>
      <c r="B104" s="127" t="s">
        <v>546</v>
      </c>
      <c r="C104" s="128" t="s">
        <v>305</v>
      </c>
      <c r="D104" s="128" t="s">
        <v>146</v>
      </c>
      <c r="E104" s="128" t="s">
        <v>106</v>
      </c>
      <c r="F104" s="135">
        <v>20</v>
      </c>
      <c r="G104" s="135">
        <v>28000</v>
      </c>
      <c r="H104" s="136">
        <f t="shared" si="3"/>
        <v>560000</v>
      </c>
      <c r="I104" s="128" t="s">
        <v>309</v>
      </c>
    </row>
    <row r="105" spans="1:9" s="153" customFormat="1" ht="25.5" x14ac:dyDescent="0.25">
      <c r="A105" s="126">
        <v>88</v>
      </c>
      <c r="B105" s="127" t="s">
        <v>545</v>
      </c>
      <c r="C105" s="128" t="s">
        <v>265</v>
      </c>
      <c r="D105" s="128" t="s">
        <v>145</v>
      </c>
      <c r="E105" s="128" t="s">
        <v>19</v>
      </c>
      <c r="F105" s="135">
        <v>1</v>
      </c>
      <c r="G105" s="135">
        <v>25000</v>
      </c>
      <c r="H105" s="136">
        <f t="shared" si="3"/>
        <v>25000</v>
      </c>
      <c r="I105" s="128" t="s">
        <v>309</v>
      </c>
    </row>
    <row r="106" spans="1:9" s="153" customFormat="1" ht="51" x14ac:dyDescent="0.25">
      <c r="A106" s="126">
        <v>89</v>
      </c>
      <c r="B106" s="128" t="s">
        <v>544</v>
      </c>
      <c r="C106" s="128" t="s">
        <v>266</v>
      </c>
      <c r="D106" s="128" t="s">
        <v>104</v>
      </c>
      <c r="E106" s="128" t="s">
        <v>595</v>
      </c>
      <c r="F106" s="135">
        <v>1</v>
      </c>
      <c r="G106" s="135">
        <v>15450000</v>
      </c>
      <c r="H106" s="136">
        <f t="shared" si="3"/>
        <v>15450000</v>
      </c>
      <c r="I106" s="128" t="s">
        <v>309</v>
      </c>
    </row>
    <row r="107" spans="1:9" x14ac:dyDescent="0.25">
      <c r="A107" s="178" t="s">
        <v>362</v>
      </c>
      <c r="B107" s="179"/>
      <c r="C107" s="155"/>
      <c r="D107" s="155"/>
      <c r="E107" s="155"/>
      <c r="F107" s="155"/>
      <c r="G107" s="156"/>
      <c r="H107" s="156">
        <f>SUM(H18:H106)</f>
        <v>109581121.43000001</v>
      </c>
      <c r="I107" s="155"/>
    </row>
    <row r="108" spans="1:9" ht="16.5" customHeight="1" x14ac:dyDescent="0.25">
      <c r="A108" s="176" t="s">
        <v>363</v>
      </c>
      <c r="B108" s="177"/>
      <c r="C108" s="151"/>
      <c r="D108" s="151"/>
      <c r="E108" s="151"/>
      <c r="F108" s="151"/>
      <c r="G108" s="152"/>
      <c r="H108" s="152"/>
      <c r="I108" s="151"/>
    </row>
    <row r="109" spans="1:9" ht="25.5" x14ac:dyDescent="0.25">
      <c r="A109" s="126">
        <v>90</v>
      </c>
      <c r="B109" s="126" t="s">
        <v>539</v>
      </c>
      <c r="C109" s="126" t="s">
        <v>269</v>
      </c>
      <c r="D109" s="128" t="s">
        <v>146</v>
      </c>
      <c r="E109" s="126" t="s">
        <v>106</v>
      </c>
      <c r="F109" s="126">
        <v>30</v>
      </c>
      <c r="G109" s="135">
        <v>40250</v>
      </c>
      <c r="H109" s="138">
        <f>G109*F109</f>
        <v>1207500</v>
      </c>
      <c r="I109" s="126" t="s">
        <v>309</v>
      </c>
    </row>
    <row r="110" spans="1:9" ht="25.5" x14ac:dyDescent="0.25">
      <c r="A110" s="126">
        <v>91</v>
      </c>
      <c r="B110" s="126" t="s">
        <v>540</v>
      </c>
      <c r="C110" s="126" t="s">
        <v>270</v>
      </c>
      <c r="D110" s="128" t="s">
        <v>146</v>
      </c>
      <c r="E110" s="126" t="s">
        <v>106</v>
      </c>
      <c r="F110" s="126">
        <v>30</v>
      </c>
      <c r="G110" s="175">
        <v>53474.7</v>
      </c>
      <c r="H110" s="175">
        <f t="shared" ref="H110:H148" si="4">G110*F110</f>
        <v>1604241</v>
      </c>
      <c r="I110" s="126" t="s">
        <v>309</v>
      </c>
    </row>
    <row r="111" spans="1:9" ht="25.5" x14ac:dyDescent="0.25">
      <c r="A111" s="126">
        <v>92</v>
      </c>
      <c r="B111" s="126" t="s">
        <v>543</v>
      </c>
      <c r="C111" s="126" t="s">
        <v>271</v>
      </c>
      <c r="D111" s="128" t="s">
        <v>146</v>
      </c>
      <c r="E111" s="126" t="s">
        <v>106</v>
      </c>
      <c r="F111" s="126">
        <v>10</v>
      </c>
      <c r="G111" s="135">
        <v>39675</v>
      </c>
      <c r="H111" s="138">
        <f t="shared" si="4"/>
        <v>396750</v>
      </c>
      <c r="I111" s="126" t="s">
        <v>309</v>
      </c>
    </row>
    <row r="112" spans="1:9" ht="25.5" x14ac:dyDescent="0.25">
      <c r="A112" s="126">
        <v>93</v>
      </c>
      <c r="B112" s="126" t="s">
        <v>542</v>
      </c>
      <c r="C112" s="126" t="s">
        <v>272</v>
      </c>
      <c r="D112" s="128" t="s">
        <v>146</v>
      </c>
      <c r="E112" s="126" t="s">
        <v>106</v>
      </c>
      <c r="F112" s="126">
        <v>10</v>
      </c>
      <c r="G112" s="135">
        <v>39100</v>
      </c>
      <c r="H112" s="138">
        <f t="shared" si="4"/>
        <v>391000</v>
      </c>
      <c r="I112" s="126" t="s">
        <v>309</v>
      </c>
    </row>
    <row r="113" spans="1:9" ht="25.5" x14ac:dyDescent="0.25">
      <c r="A113" s="126">
        <v>94</v>
      </c>
      <c r="B113" s="126" t="s">
        <v>541</v>
      </c>
      <c r="C113" s="126" t="s">
        <v>273</v>
      </c>
      <c r="D113" s="128" t="s">
        <v>146</v>
      </c>
      <c r="E113" s="126" t="s">
        <v>106</v>
      </c>
      <c r="F113" s="126">
        <v>10</v>
      </c>
      <c r="G113" s="135">
        <v>39100</v>
      </c>
      <c r="H113" s="138">
        <f t="shared" si="4"/>
        <v>391000</v>
      </c>
      <c r="I113" s="126" t="s">
        <v>309</v>
      </c>
    </row>
    <row r="114" spans="1:9" ht="25.5" x14ac:dyDescent="0.25">
      <c r="A114" s="126">
        <v>95</v>
      </c>
      <c r="B114" s="126" t="s">
        <v>274</v>
      </c>
      <c r="C114" s="126" t="s">
        <v>274</v>
      </c>
      <c r="D114" s="128" t="s">
        <v>146</v>
      </c>
      <c r="E114" s="126" t="s">
        <v>106</v>
      </c>
      <c r="F114" s="126">
        <v>10</v>
      </c>
      <c r="G114" s="135">
        <v>39100</v>
      </c>
      <c r="H114" s="138">
        <f t="shared" si="4"/>
        <v>391000</v>
      </c>
      <c r="I114" s="126" t="s">
        <v>309</v>
      </c>
    </row>
    <row r="115" spans="1:9" ht="25.5" x14ac:dyDescent="0.25">
      <c r="A115" s="126">
        <v>96</v>
      </c>
      <c r="B115" s="126" t="s">
        <v>538</v>
      </c>
      <c r="C115" s="126" t="s">
        <v>148</v>
      </c>
      <c r="D115" s="128" t="s">
        <v>147</v>
      </c>
      <c r="E115" s="126" t="s">
        <v>165</v>
      </c>
      <c r="F115" s="126">
        <v>305</v>
      </c>
      <c r="G115" s="135">
        <v>250</v>
      </c>
      <c r="H115" s="138">
        <f t="shared" si="4"/>
        <v>76250</v>
      </c>
      <c r="I115" s="126" t="s">
        <v>312</v>
      </c>
    </row>
    <row r="116" spans="1:9" ht="25.5" x14ac:dyDescent="0.25">
      <c r="A116" s="126">
        <v>97</v>
      </c>
      <c r="B116" s="126" t="s">
        <v>537</v>
      </c>
      <c r="C116" s="126" t="s">
        <v>267</v>
      </c>
      <c r="D116" s="128" t="s">
        <v>147</v>
      </c>
      <c r="E116" s="126" t="s">
        <v>106</v>
      </c>
      <c r="F116" s="126">
        <v>12</v>
      </c>
      <c r="G116" s="135">
        <v>5000</v>
      </c>
      <c r="H116" s="138">
        <f t="shared" si="4"/>
        <v>60000</v>
      </c>
      <c r="I116" s="126" t="s">
        <v>312</v>
      </c>
    </row>
    <row r="117" spans="1:9" ht="25.5" x14ac:dyDescent="0.25">
      <c r="A117" s="126">
        <v>98</v>
      </c>
      <c r="B117" s="126" t="s">
        <v>536</v>
      </c>
      <c r="C117" s="126" t="s">
        <v>243</v>
      </c>
      <c r="D117" s="128" t="s">
        <v>146</v>
      </c>
      <c r="E117" s="126" t="s">
        <v>106</v>
      </c>
      <c r="F117" s="126">
        <v>40</v>
      </c>
      <c r="G117" s="135">
        <v>14000</v>
      </c>
      <c r="H117" s="138">
        <f t="shared" si="4"/>
        <v>560000</v>
      </c>
      <c r="I117" s="126" t="s">
        <v>310</v>
      </c>
    </row>
    <row r="118" spans="1:9" ht="25.5" x14ac:dyDescent="0.25">
      <c r="A118" s="126">
        <v>99</v>
      </c>
      <c r="B118" s="126" t="s">
        <v>535</v>
      </c>
      <c r="C118" s="126" t="s">
        <v>268</v>
      </c>
      <c r="D118" s="128" t="s">
        <v>146</v>
      </c>
      <c r="E118" s="126" t="s">
        <v>106</v>
      </c>
      <c r="F118" s="126">
        <v>4</v>
      </c>
      <c r="G118" s="135">
        <v>250000</v>
      </c>
      <c r="H118" s="138">
        <f t="shared" si="4"/>
        <v>1000000</v>
      </c>
      <c r="I118" s="126" t="s">
        <v>309</v>
      </c>
    </row>
    <row r="119" spans="1:9" ht="25.5" x14ac:dyDescent="0.25">
      <c r="A119" s="126">
        <v>100</v>
      </c>
      <c r="B119" s="126" t="s">
        <v>534</v>
      </c>
      <c r="C119" s="126" t="s">
        <v>149</v>
      </c>
      <c r="D119" s="128" t="s">
        <v>146</v>
      </c>
      <c r="E119" s="126" t="s">
        <v>106</v>
      </c>
      <c r="F119" s="126">
        <v>50</v>
      </c>
      <c r="G119" s="135">
        <v>6900</v>
      </c>
      <c r="H119" s="138">
        <f t="shared" si="4"/>
        <v>345000</v>
      </c>
      <c r="I119" s="126" t="s">
        <v>312</v>
      </c>
    </row>
    <row r="120" spans="1:9" ht="25.5" x14ac:dyDescent="0.25">
      <c r="A120" s="126">
        <v>101</v>
      </c>
      <c r="B120" s="126" t="s">
        <v>533</v>
      </c>
      <c r="C120" s="126" t="s">
        <v>150</v>
      </c>
      <c r="D120" s="128" t="s">
        <v>147</v>
      </c>
      <c r="E120" s="126" t="s">
        <v>105</v>
      </c>
      <c r="F120" s="126">
        <v>200</v>
      </c>
      <c r="G120" s="135">
        <v>129</v>
      </c>
      <c r="H120" s="138">
        <f t="shared" si="4"/>
        <v>25800</v>
      </c>
      <c r="I120" s="126" t="s">
        <v>312</v>
      </c>
    </row>
    <row r="121" spans="1:9" ht="25.5" x14ac:dyDescent="0.25">
      <c r="A121" s="126">
        <v>102</v>
      </c>
      <c r="B121" s="126" t="s">
        <v>532</v>
      </c>
      <c r="C121" s="126" t="s">
        <v>531</v>
      </c>
      <c r="D121" s="126" t="s">
        <v>145</v>
      </c>
      <c r="E121" s="126" t="s">
        <v>19</v>
      </c>
      <c r="F121" s="135">
        <v>1</v>
      </c>
      <c r="G121" s="135">
        <v>6550000</v>
      </c>
      <c r="H121" s="138">
        <f t="shared" si="4"/>
        <v>6550000</v>
      </c>
      <c r="I121" s="126" t="s">
        <v>309</v>
      </c>
    </row>
    <row r="122" spans="1:9" ht="25.5" x14ac:dyDescent="0.25">
      <c r="A122" s="126">
        <v>103</v>
      </c>
      <c r="B122" s="126" t="s">
        <v>530</v>
      </c>
      <c r="C122" s="126" t="s">
        <v>529</v>
      </c>
      <c r="D122" s="126" t="s">
        <v>145</v>
      </c>
      <c r="E122" s="126" t="s">
        <v>19</v>
      </c>
      <c r="F122" s="135">
        <v>1</v>
      </c>
      <c r="G122" s="135">
        <v>5796000</v>
      </c>
      <c r="H122" s="138">
        <f t="shared" si="4"/>
        <v>5796000</v>
      </c>
      <c r="I122" s="126" t="s">
        <v>309</v>
      </c>
    </row>
    <row r="123" spans="1:9" ht="38.25" x14ac:dyDescent="0.25">
      <c r="A123" s="126">
        <v>104</v>
      </c>
      <c r="B123" s="126" t="s">
        <v>570</v>
      </c>
      <c r="C123" s="126" t="s">
        <v>569</v>
      </c>
      <c r="D123" s="126" t="s">
        <v>145</v>
      </c>
      <c r="E123" s="126" t="s">
        <v>19</v>
      </c>
      <c r="F123" s="135">
        <v>1</v>
      </c>
      <c r="G123" s="135">
        <v>62400</v>
      </c>
      <c r="H123" s="138">
        <f t="shared" si="4"/>
        <v>62400</v>
      </c>
      <c r="I123" s="126" t="s">
        <v>309</v>
      </c>
    </row>
    <row r="124" spans="1:9" ht="38.25" x14ac:dyDescent="0.25">
      <c r="A124" s="126">
        <v>105</v>
      </c>
      <c r="B124" s="126" t="s">
        <v>528</v>
      </c>
      <c r="C124" s="126" t="s">
        <v>151</v>
      </c>
      <c r="D124" s="126" t="s">
        <v>145</v>
      </c>
      <c r="E124" s="126" t="s">
        <v>19</v>
      </c>
      <c r="F124" s="135">
        <v>1</v>
      </c>
      <c r="G124" s="135">
        <v>5256000</v>
      </c>
      <c r="H124" s="138">
        <f t="shared" si="4"/>
        <v>5256000</v>
      </c>
      <c r="I124" s="126" t="s">
        <v>309</v>
      </c>
    </row>
    <row r="125" spans="1:9" ht="25.5" x14ac:dyDescent="0.25">
      <c r="A125" s="126">
        <v>106</v>
      </c>
      <c r="B125" s="126" t="s">
        <v>526</v>
      </c>
      <c r="C125" s="126" t="s">
        <v>525</v>
      </c>
      <c r="D125" s="126" t="s">
        <v>145</v>
      </c>
      <c r="E125" s="126" t="s">
        <v>19</v>
      </c>
      <c r="F125" s="135">
        <v>1</v>
      </c>
      <c r="G125" s="135">
        <v>1736438</v>
      </c>
      <c r="H125" s="138">
        <f t="shared" si="4"/>
        <v>1736438</v>
      </c>
      <c r="I125" s="126" t="s">
        <v>309</v>
      </c>
    </row>
    <row r="126" spans="1:9" ht="25.5" x14ac:dyDescent="0.25">
      <c r="A126" s="126">
        <v>107</v>
      </c>
      <c r="B126" s="126" t="s">
        <v>527</v>
      </c>
      <c r="C126" s="126" t="s">
        <v>152</v>
      </c>
      <c r="D126" s="126" t="s">
        <v>145</v>
      </c>
      <c r="E126" s="126" t="s">
        <v>19</v>
      </c>
      <c r="F126" s="135">
        <v>1</v>
      </c>
      <c r="G126" s="135">
        <v>207360</v>
      </c>
      <c r="H126" s="138">
        <f t="shared" si="4"/>
        <v>207360</v>
      </c>
      <c r="I126" s="126" t="s">
        <v>309</v>
      </c>
    </row>
    <row r="127" spans="1:9" ht="25.5" x14ac:dyDescent="0.25">
      <c r="A127" s="126">
        <v>108</v>
      </c>
      <c r="B127" s="126" t="s">
        <v>524</v>
      </c>
      <c r="C127" s="126" t="s">
        <v>153</v>
      </c>
      <c r="D127" s="126" t="s">
        <v>145</v>
      </c>
      <c r="E127" s="126" t="s">
        <v>19</v>
      </c>
      <c r="F127" s="135">
        <v>1</v>
      </c>
      <c r="G127" s="135">
        <v>12000</v>
      </c>
      <c r="H127" s="138">
        <f t="shared" si="4"/>
        <v>12000</v>
      </c>
      <c r="I127" s="126" t="s">
        <v>309</v>
      </c>
    </row>
    <row r="128" spans="1:9" ht="25.5" x14ac:dyDescent="0.25">
      <c r="A128" s="126">
        <v>109</v>
      </c>
      <c r="B128" s="126" t="s">
        <v>523</v>
      </c>
      <c r="C128" s="126" t="s">
        <v>154</v>
      </c>
      <c r="D128" s="128" t="s">
        <v>146</v>
      </c>
      <c r="E128" s="126" t="s">
        <v>19</v>
      </c>
      <c r="F128" s="135">
        <v>1</v>
      </c>
      <c r="G128" s="135">
        <v>616000</v>
      </c>
      <c r="H128" s="138">
        <f t="shared" si="4"/>
        <v>616000</v>
      </c>
      <c r="I128" s="126" t="s">
        <v>309</v>
      </c>
    </row>
    <row r="129" spans="1:9" ht="25.5" x14ac:dyDescent="0.25">
      <c r="A129" s="126">
        <v>110</v>
      </c>
      <c r="B129" s="126" t="s">
        <v>522</v>
      </c>
      <c r="C129" s="126" t="s">
        <v>155</v>
      </c>
      <c r="D129" s="128" t="s">
        <v>146</v>
      </c>
      <c r="E129" s="126" t="s">
        <v>19</v>
      </c>
      <c r="F129" s="135">
        <v>1</v>
      </c>
      <c r="G129" s="135">
        <v>1540000</v>
      </c>
      <c r="H129" s="138">
        <f t="shared" si="4"/>
        <v>1540000</v>
      </c>
      <c r="I129" s="126" t="s">
        <v>309</v>
      </c>
    </row>
    <row r="130" spans="1:9" ht="25.5" x14ac:dyDescent="0.25">
      <c r="A130" s="126">
        <v>111</v>
      </c>
      <c r="B130" s="126" t="s">
        <v>521</v>
      </c>
      <c r="C130" s="126" t="s">
        <v>156</v>
      </c>
      <c r="D130" s="128" t="s">
        <v>147</v>
      </c>
      <c r="E130" s="126" t="s">
        <v>19</v>
      </c>
      <c r="F130" s="135">
        <v>1</v>
      </c>
      <c r="G130" s="135">
        <v>280000</v>
      </c>
      <c r="H130" s="138">
        <f t="shared" si="4"/>
        <v>280000</v>
      </c>
      <c r="I130" s="126" t="s">
        <v>309</v>
      </c>
    </row>
    <row r="131" spans="1:9" ht="25.5" x14ac:dyDescent="0.25">
      <c r="A131" s="126">
        <v>112</v>
      </c>
      <c r="B131" s="126" t="s">
        <v>520</v>
      </c>
      <c r="C131" s="126" t="s">
        <v>157</v>
      </c>
      <c r="D131" s="128" t="s">
        <v>146</v>
      </c>
      <c r="E131" s="126" t="s">
        <v>19</v>
      </c>
      <c r="F131" s="135">
        <v>1</v>
      </c>
      <c r="G131" s="135">
        <v>400000</v>
      </c>
      <c r="H131" s="138">
        <f t="shared" si="4"/>
        <v>400000</v>
      </c>
      <c r="I131" s="126" t="s">
        <v>310</v>
      </c>
    </row>
    <row r="132" spans="1:9" ht="51" x14ac:dyDescent="0.25">
      <c r="A132" s="126">
        <v>113</v>
      </c>
      <c r="B132" s="126" t="s">
        <v>561</v>
      </c>
      <c r="C132" s="126" t="s">
        <v>275</v>
      </c>
      <c r="D132" s="128" t="s">
        <v>146</v>
      </c>
      <c r="E132" s="126" t="s">
        <v>19</v>
      </c>
      <c r="F132" s="135">
        <v>1</v>
      </c>
      <c r="G132" s="135">
        <v>920000</v>
      </c>
      <c r="H132" s="138">
        <f t="shared" si="4"/>
        <v>920000</v>
      </c>
      <c r="I132" s="126" t="s">
        <v>312</v>
      </c>
    </row>
    <row r="133" spans="1:9" ht="38.25" x14ac:dyDescent="0.25">
      <c r="A133" s="126">
        <v>114</v>
      </c>
      <c r="B133" s="126" t="s">
        <v>562</v>
      </c>
      <c r="C133" s="126" t="s">
        <v>182</v>
      </c>
      <c r="D133" s="128" t="s">
        <v>147</v>
      </c>
      <c r="E133" s="126" t="s">
        <v>19</v>
      </c>
      <c r="F133" s="135">
        <v>1</v>
      </c>
      <c r="G133" s="135">
        <v>100000</v>
      </c>
      <c r="H133" s="138">
        <f t="shared" si="4"/>
        <v>100000</v>
      </c>
      <c r="I133" s="126" t="s">
        <v>309</v>
      </c>
    </row>
    <row r="134" spans="1:9" ht="38.25" x14ac:dyDescent="0.25">
      <c r="A134" s="126">
        <v>115</v>
      </c>
      <c r="B134" s="126" t="s">
        <v>519</v>
      </c>
      <c r="C134" s="126" t="s">
        <v>158</v>
      </c>
      <c r="D134" s="128" t="s">
        <v>147</v>
      </c>
      <c r="E134" s="126" t="s">
        <v>19</v>
      </c>
      <c r="F134" s="135">
        <v>1</v>
      </c>
      <c r="G134" s="135">
        <v>200000</v>
      </c>
      <c r="H134" s="138">
        <f t="shared" si="4"/>
        <v>200000</v>
      </c>
      <c r="I134" s="126" t="s">
        <v>309</v>
      </c>
    </row>
    <row r="135" spans="1:9" ht="38.25" x14ac:dyDescent="0.25">
      <c r="A135" s="126">
        <v>116</v>
      </c>
      <c r="B135" s="126" t="s">
        <v>563</v>
      </c>
      <c r="C135" s="126" t="s">
        <v>276</v>
      </c>
      <c r="D135" s="126" t="s">
        <v>104</v>
      </c>
      <c r="E135" s="126" t="s">
        <v>19</v>
      </c>
      <c r="F135" s="135">
        <v>1</v>
      </c>
      <c r="G135" s="135">
        <v>20000000</v>
      </c>
      <c r="H135" s="138">
        <f t="shared" si="4"/>
        <v>20000000</v>
      </c>
      <c r="I135" s="126" t="s">
        <v>309</v>
      </c>
    </row>
    <row r="136" spans="1:9" ht="38.25" x14ac:dyDescent="0.25">
      <c r="A136" s="126">
        <v>117</v>
      </c>
      <c r="B136" s="126" t="s">
        <v>518</v>
      </c>
      <c r="C136" s="126" t="s">
        <v>277</v>
      </c>
      <c r="D136" s="126" t="s">
        <v>145</v>
      </c>
      <c r="E136" s="126" t="s">
        <v>19</v>
      </c>
      <c r="F136" s="135">
        <v>1</v>
      </c>
      <c r="G136" s="135">
        <v>1300000</v>
      </c>
      <c r="H136" s="138">
        <f t="shared" si="4"/>
        <v>1300000</v>
      </c>
      <c r="I136" s="126" t="s">
        <v>309</v>
      </c>
    </row>
    <row r="137" spans="1:9" ht="25.5" x14ac:dyDescent="0.25">
      <c r="A137" s="126">
        <v>118</v>
      </c>
      <c r="B137" s="126" t="s">
        <v>517</v>
      </c>
      <c r="C137" s="126" t="s">
        <v>159</v>
      </c>
      <c r="D137" s="126" t="s">
        <v>145</v>
      </c>
      <c r="E137" s="126" t="s">
        <v>19</v>
      </c>
      <c r="F137" s="135">
        <v>1</v>
      </c>
      <c r="G137" s="135">
        <v>1600000</v>
      </c>
      <c r="H137" s="138">
        <f t="shared" si="4"/>
        <v>1600000</v>
      </c>
      <c r="I137" s="126" t="s">
        <v>309</v>
      </c>
    </row>
    <row r="138" spans="1:9" ht="25.5" x14ac:dyDescent="0.25">
      <c r="A138" s="126">
        <v>119</v>
      </c>
      <c r="B138" s="126" t="s">
        <v>516</v>
      </c>
      <c r="C138" s="126" t="s">
        <v>278</v>
      </c>
      <c r="D138" s="126" t="s">
        <v>145</v>
      </c>
      <c r="E138" s="126" t="s">
        <v>106</v>
      </c>
      <c r="F138" s="135">
        <v>2</v>
      </c>
      <c r="G138" s="135">
        <v>342000</v>
      </c>
      <c r="H138" s="138">
        <f t="shared" si="4"/>
        <v>684000</v>
      </c>
      <c r="I138" s="126" t="s">
        <v>310</v>
      </c>
    </row>
    <row r="139" spans="1:9" ht="25.5" x14ac:dyDescent="0.25">
      <c r="A139" s="126">
        <v>120</v>
      </c>
      <c r="B139" s="126" t="s">
        <v>515</v>
      </c>
      <c r="C139" s="126" t="s">
        <v>279</v>
      </c>
      <c r="D139" s="126" t="s">
        <v>145</v>
      </c>
      <c r="E139" s="126" t="s">
        <v>106</v>
      </c>
      <c r="F139" s="135">
        <v>2</v>
      </c>
      <c r="G139" s="135">
        <v>150000</v>
      </c>
      <c r="H139" s="138">
        <f t="shared" si="4"/>
        <v>300000</v>
      </c>
      <c r="I139" s="126" t="s">
        <v>311</v>
      </c>
    </row>
    <row r="140" spans="1:9" ht="38.25" x14ac:dyDescent="0.25">
      <c r="A140" s="126">
        <v>121</v>
      </c>
      <c r="B140" s="126" t="s">
        <v>514</v>
      </c>
      <c r="C140" s="126" t="s">
        <v>160</v>
      </c>
      <c r="D140" s="128" t="s">
        <v>147</v>
      </c>
      <c r="E140" s="126" t="s">
        <v>19</v>
      </c>
      <c r="F140" s="135">
        <v>1</v>
      </c>
      <c r="G140" s="135">
        <v>100000</v>
      </c>
      <c r="H140" s="138">
        <f t="shared" si="4"/>
        <v>100000</v>
      </c>
      <c r="I140" s="126" t="s">
        <v>310</v>
      </c>
    </row>
    <row r="141" spans="1:9" ht="25.5" x14ac:dyDescent="0.25">
      <c r="A141" s="126">
        <v>122</v>
      </c>
      <c r="B141" s="126" t="s">
        <v>513</v>
      </c>
      <c r="C141" s="126" t="s">
        <v>161</v>
      </c>
      <c r="D141" s="128" t="s">
        <v>146</v>
      </c>
      <c r="E141" s="126" t="s">
        <v>166</v>
      </c>
      <c r="F141" s="126">
        <v>1</v>
      </c>
      <c r="G141" s="135">
        <v>816000</v>
      </c>
      <c r="H141" s="138">
        <f t="shared" si="4"/>
        <v>816000</v>
      </c>
      <c r="I141" s="126" t="s">
        <v>309</v>
      </c>
    </row>
    <row r="142" spans="1:9" ht="25.5" x14ac:dyDescent="0.25">
      <c r="A142" s="126">
        <v>123</v>
      </c>
      <c r="B142" s="126" t="s">
        <v>512</v>
      </c>
      <c r="C142" s="126" t="s">
        <v>281</v>
      </c>
      <c r="D142" s="128" t="s">
        <v>146</v>
      </c>
      <c r="E142" s="126" t="s">
        <v>166</v>
      </c>
      <c r="F142" s="126">
        <v>2</v>
      </c>
      <c r="G142" s="135">
        <v>215000</v>
      </c>
      <c r="H142" s="138">
        <f t="shared" si="4"/>
        <v>430000</v>
      </c>
      <c r="I142" s="126" t="s">
        <v>309</v>
      </c>
    </row>
    <row r="143" spans="1:9" ht="25.5" x14ac:dyDescent="0.25">
      <c r="A143" s="126">
        <v>124</v>
      </c>
      <c r="B143" s="126" t="s">
        <v>282</v>
      </c>
      <c r="C143" s="126" t="s">
        <v>282</v>
      </c>
      <c r="D143" s="128" t="s">
        <v>146</v>
      </c>
      <c r="E143" s="126" t="s">
        <v>166</v>
      </c>
      <c r="F143" s="126">
        <v>15</v>
      </c>
      <c r="G143" s="135">
        <v>544000</v>
      </c>
      <c r="H143" s="138">
        <f t="shared" si="4"/>
        <v>8160000</v>
      </c>
      <c r="I143" s="126" t="s">
        <v>309</v>
      </c>
    </row>
    <row r="144" spans="1:9" ht="25.5" x14ac:dyDescent="0.25">
      <c r="A144" s="126">
        <v>125</v>
      </c>
      <c r="B144" s="126" t="s">
        <v>511</v>
      </c>
      <c r="C144" s="126" t="s">
        <v>283</v>
      </c>
      <c r="D144" s="128" t="s">
        <v>146</v>
      </c>
      <c r="E144" s="126" t="s">
        <v>166</v>
      </c>
      <c r="F144" s="126">
        <v>1</v>
      </c>
      <c r="G144" s="135">
        <v>3900000</v>
      </c>
      <c r="H144" s="138">
        <f t="shared" si="4"/>
        <v>3900000</v>
      </c>
      <c r="I144" s="126" t="s">
        <v>309</v>
      </c>
    </row>
    <row r="145" spans="1:9" ht="25.5" x14ac:dyDescent="0.25">
      <c r="A145" s="126">
        <v>126</v>
      </c>
      <c r="B145" s="126" t="s">
        <v>510</v>
      </c>
      <c r="C145" s="126" t="s">
        <v>280</v>
      </c>
      <c r="D145" s="126" t="s">
        <v>104</v>
      </c>
      <c r="E145" s="126" t="s">
        <v>166</v>
      </c>
      <c r="F145" s="135">
        <v>1</v>
      </c>
      <c r="G145" s="135">
        <v>28234480</v>
      </c>
      <c r="H145" s="138">
        <f t="shared" si="4"/>
        <v>28234480</v>
      </c>
      <c r="I145" s="126" t="s">
        <v>311</v>
      </c>
    </row>
    <row r="146" spans="1:9" ht="38.25" x14ac:dyDescent="0.25">
      <c r="A146" s="126">
        <v>127</v>
      </c>
      <c r="B146" s="138" t="s">
        <v>623</v>
      </c>
      <c r="C146" s="138" t="s">
        <v>623</v>
      </c>
      <c r="D146" s="138" t="s">
        <v>146</v>
      </c>
      <c r="E146" s="138" t="s">
        <v>166</v>
      </c>
      <c r="F146" s="138">
        <v>1</v>
      </c>
      <c r="G146" s="138">
        <v>570000</v>
      </c>
      <c r="H146" s="138">
        <f t="shared" si="4"/>
        <v>570000</v>
      </c>
      <c r="I146" s="126" t="s">
        <v>309</v>
      </c>
    </row>
    <row r="147" spans="1:9" ht="25.5" x14ac:dyDescent="0.25">
      <c r="A147" s="126">
        <v>128</v>
      </c>
      <c r="B147" s="138" t="s">
        <v>509</v>
      </c>
      <c r="C147" s="138" t="s">
        <v>369</v>
      </c>
      <c r="D147" s="138" t="s">
        <v>146</v>
      </c>
      <c r="E147" s="138" t="s">
        <v>166</v>
      </c>
      <c r="F147" s="138">
        <v>3</v>
      </c>
      <c r="G147" s="138">
        <v>238000</v>
      </c>
      <c r="H147" s="138">
        <f t="shared" si="4"/>
        <v>714000</v>
      </c>
      <c r="I147" s="126" t="s">
        <v>312</v>
      </c>
    </row>
    <row r="148" spans="1:9" ht="25.5" x14ac:dyDescent="0.25">
      <c r="A148" s="126">
        <v>129</v>
      </c>
      <c r="B148" s="138" t="s">
        <v>624</v>
      </c>
      <c r="C148" s="138" t="s">
        <v>624</v>
      </c>
      <c r="D148" s="138" t="s">
        <v>146</v>
      </c>
      <c r="E148" s="138" t="s">
        <v>166</v>
      </c>
      <c r="F148" s="138">
        <v>2</v>
      </c>
      <c r="G148" s="138">
        <v>490000</v>
      </c>
      <c r="H148" s="138">
        <f t="shared" si="4"/>
        <v>980000</v>
      </c>
      <c r="I148" s="126" t="s">
        <v>311</v>
      </c>
    </row>
    <row r="149" spans="1:9" ht="25.5" x14ac:dyDescent="0.25">
      <c r="A149" s="126">
        <v>130</v>
      </c>
      <c r="B149" s="126" t="s">
        <v>508</v>
      </c>
      <c r="C149" s="126" t="s">
        <v>284</v>
      </c>
      <c r="D149" s="128" t="s">
        <v>147</v>
      </c>
      <c r="E149" s="126" t="s">
        <v>106</v>
      </c>
      <c r="F149" s="126">
        <v>10</v>
      </c>
      <c r="G149" s="135">
        <v>23000</v>
      </c>
      <c r="H149" s="135">
        <f t="shared" ref="H149:H227" si="5">F149*G149</f>
        <v>230000</v>
      </c>
      <c r="I149" s="126" t="s">
        <v>309</v>
      </c>
    </row>
    <row r="150" spans="1:9" ht="51" x14ac:dyDescent="0.25">
      <c r="A150" s="126">
        <v>131</v>
      </c>
      <c r="B150" s="126" t="s">
        <v>507</v>
      </c>
      <c r="C150" s="126" t="s">
        <v>178</v>
      </c>
      <c r="D150" s="128" t="s">
        <v>147</v>
      </c>
      <c r="E150" s="126" t="s">
        <v>106</v>
      </c>
      <c r="F150" s="126">
        <v>10</v>
      </c>
      <c r="G150" s="135">
        <v>2720</v>
      </c>
      <c r="H150" s="135">
        <f t="shared" si="5"/>
        <v>27200</v>
      </c>
      <c r="I150" s="126" t="s">
        <v>309</v>
      </c>
    </row>
    <row r="151" spans="1:9" ht="25.5" x14ac:dyDescent="0.25">
      <c r="A151" s="126">
        <v>132</v>
      </c>
      <c r="B151" s="126" t="s">
        <v>180</v>
      </c>
      <c r="C151" s="126" t="s">
        <v>180</v>
      </c>
      <c r="D151" s="128" t="s">
        <v>146</v>
      </c>
      <c r="E151" s="126" t="s">
        <v>106</v>
      </c>
      <c r="F151" s="126">
        <v>1</v>
      </c>
      <c r="G151" s="135">
        <v>520000</v>
      </c>
      <c r="H151" s="135">
        <f t="shared" si="5"/>
        <v>520000</v>
      </c>
      <c r="I151" s="126" t="s">
        <v>309</v>
      </c>
    </row>
    <row r="152" spans="1:9" ht="25.5" x14ac:dyDescent="0.25">
      <c r="A152" s="126">
        <v>133</v>
      </c>
      <c r="B152" s="126" t="s">
        <v>181</v>
      </c>
      <c r="C152" s="126" t="s">
        <v>181</v>
      </c>
      <c r="D152" s="128" t="s">
        <v>146</v>
      </c>
      <c r="E152" s="126" t="s">
        <v>106</v>
      </c>
      <c r="F152" s="126">
        <v>1</v>
      </c>
      <c r="G152" s="135">
        <v>390000</v>
      </c>
      <c r="H152" s="135">
        <f t="shared" ref="H152:H157" si="6">F152*G152</f>
        <v>390000</v>
      </c>
      <c r="I152" s="126" t="s">
        <v>309</v>
      </c>
    </row>
    <row r="153" spans="1:9" ht="25.5" x14ac:dyDescent="0.25">
      <c r="A153" s="126">
        <v>134</v>
      </c>
      <c r="B153" s="126" t="s">
        <v>285</v>
      </c>
      <c r="C153" s="126" t="s">
        <v>285</v>
      </c>
      <c r="D153" s="128" t="s">
        <v>146</v>
      </c>
      <c r="E153" s="126" t="s">
        <v>106</v>
      </c>
      <c r="F153" s="126">
        <v>4</v>
      </c>
      <c r="G153" s="135">
        <v>230000</v>
      </c>
      <c r="H153" s="135">
        <f t="shared" si="6"/>
        <v>920000</v>
      </c>
      <c r="I153" s="126" t="s">
        <v>309</v>
      </c>
    </row>
    <row r="154" spans="1:9" ht="51" x14ac:dyDescent="0.25">
      <c r="A154" s="126">
        <v>135</v>
      </c>
      <c r="B154" s="126" t="s">
        <v>286</v>
      </c>
      <c r="C154" s="126" t="s">
        <v>286</v>
      </c>
      <c r="D154" s="128" t="s">
        <v>146</v>
      </c>
      <c r="E154" s="126" t="s">
        <v>106</v>
      </c>
      <c r="F154" s="126">
        <v>26</v>
      </c>
      <c r="G154" s="135">
        <v>210000</v>
      </c>
      <c r="H154" s="135">
        <f t="shared" si="6"/>
        <v>5460000</v>
      </c>
      <c r="I154" s="126" t="s">
        <v>309</v>
      </c>
    </row>
    <row r="155" spans="1:9" ht="25.5" x14ac:dyDescent="0.25">
      <c r="A155" s="126">
        <v>136</v>
      </c>
      <c r="B155" s="126" t="s">
        <v>288</v>
      </c>
      <c r="C155" s="126" t="s">
        <v>288</v>
      </c>
      <c r="D155" s="128" t="s">
        <v>146</v>
      </c>
      <c r="E155" s="126" t="s">
        <v>106</v>
      </c>
      <c r="F155" s="126">
        <v>2</v>
      </c>
      <c r="G155" s="135">
        <v>190000</v>
      </c>
      <c r="H155" s="135">
        <f t="shared" si="6"/>
        <v>380000</v>
      </c>
      <c r="I155" s="126" t="s">
        <v>309</v>
      </c>
    </row>
    <row r="156" spans="1:9" ht="25.5" x14ac:dyDescent="0.25">
      <c r="A156" s="126">
        <v>137</v>
      </c>
      <c r="B156" s="126" t="s">
        <v>287</v>
      </c>
      <c r="C156" s="126" t="s">
        <v>287</v>
      </c>
      <c r="D156" s="128" t="s">
        <v>146</v>
      </c>
      <c r="E156" s="126" t="s">
        <v>106</v>
      </c>
      <c r="F156" s="126">
        <v>14</v>
      </c>
      <c r="G156" s="135">
        <v>290000</v>
      </c>
      <c r="H156" s="135">
        <f t="shared" si="6"/>
        <v>4060000</v>
      </c>
      <c r="I156" s="126" t="s">
        <v>309</v>
      </c>
    </row>
    <row r="157" spans="1:9" ht="25.5" x14ac:dyDescent="0.25">
      <c r="A157" s="126">
        <v>138</v>
      </c>
      <c r="B157" s="126" t="s">
        <v>370</v>
      </c>
      <c r="C157" s="126" t="s">
        <v>370</v>
      </c>
      <c r="D157" s="128" t="s">
        <v>146</v>
      </c>
      <c r="E157" s="126" t="s">
        <v>106</v>
      </c>
      <c r="F157" s="126">
        <v>2</v>
      </c>
      <c r="G157" s="135">
        <v>200600</v>
      </c>
      <c r="H157" s="135">
        <f t="shared" si="6"/>
        <v>401200</v>
      </c>
      <c r="I157" s="126" t="s">
        <v>309</v>
      </c>
    </row>
    <row r="158" spans="1:9" s="157" customFormat="1" ht="25.5" x14ac:dyDescent="0.25">
      <c r="A158" s="126">
        <v>139</v>
      </c>
      <c r="B158" s="126" t="s">
        <v>505</v>
      </c>
      <c r="C158" s="139" t="s">
        <v>162</v>
      </c>
      <c r="D158" s="128" t="s">
        <v>146</v>
      </c>
      <c r="E158" s="139" t="s">
        <v>106</v>
      </c>
      <c r="F158" s="139">
        <v>10</v>
      </c>
      <c r="G158" s="140">
        <v>250000</v>
      </c>
      <c r="H158" s="140">
        <f t="shared" si="5"/>
        <v>2500000</v>
      </c>
      <c r="I158" s="139" t="s">
        <v>312</v>
      </c>
    </row>
    <row r="159" spans="1:9" ht="25.5" x14ac:dyDescent="0.25">
      <c r="A159" s="126">
        <v>140</v>
      </c>
      <c r="B159" s="126" t="s">
        <v>504</v>
      </c>
      <c r="C159" s="126" t="s">
        <v>242</v>
      </c>
      <c r="D159" s="128" t="s">
        <v>146</v>
      </c>
      <c r="E159" s="126" t="s">
        <v>106</v>
      </c>
      <c r="F159" s="126">
        <v>10</v>
      </c>
      <c r="G159" s="135">
        <v>450000</v>
      </c>
      <c r="H159" s="135">
        <f>F159*G159</f>
        <v>4500000</v>
      </c>
      <c r="I159" s="126" t="s">
        <v>311</v>
      </c>
    </row>
    <row r="160" spans="1:9" ht="25.5" x14ac:dyDescent="0.25">
      <c r="A160" s="126">
        <v>141</v>
      </c>
      <c r="B160" s="126" t="s">
        <v>506</v>
      </c>
      <c r="C160" s="126" t="s">
        <v>163</v>
      </c>
      <c r="D160" s="128" t="s">
        <v>146</v>
      </c>
      <c r="E160" s="126" t="s">
        <v>106</v>
      </c>
      <c r="F160" s="126">
        <v>20</v>
      </c>
      <c r="G160" s="135">
        <v>300000</v>
      </c>
      <c r="H160" s="135">
        <f t="shared" si="5"/>
        <v>6000000</v>
      </c>
      <c r="I160" s="126" t="s">
        <v>312</v>
      </c>
    </row>
    <row r="161" spans="1:9" ht="25.5" x14ac:dyDescent="0.25">
      <c r="A161" s="126">
        <v>142</v>
      </c>
      <c r="B161" s="126" t="s">
        <v>289</v>
      </c>
      <c r="C161" s="126" t="s">
        <v>289</v>
      </c>
      <c r="D161" s="128" t="s">
        <v>147</v>
      </c>
      <c r="E161" s="126" t="s">
        <v>106</v>
      </c>
      <c r="F161" s="126">
        <v>5</v>
      </c>
      <c r="G161" s="135">
        <v>38000</v>
      </c>
      <c r="H161" s="135">
        <f t="shared" si="5"/>
        <v>190000</v>
      </c>
      <c r="I161" s="126" t="s">
        <v>309</v>
      </c>
    </row>
    <row r="162" spans="1:9" ht="25.5" x14ac:dyDescent="0.25">
      <c r="A162" s="126">
        <v>143</v>
      </c>
      <c r="B162" s="126" t="s">
        <v>503</v>
      </c>
      <c r="C162" s="126" t="s">
        <v>290</v>
      </c>
      <c r="D162" s="128" t="s">
        <v>147</v>
      </c>
      <c r="E162" s="126" t="s">
        <v>106</v>
      </c>
      <c r="F162" s="126">
        <v>1</v>
      </c>
      <c r="G162" s="135">
        <v>320000</v>
      </c>
      <c r="H162" s="135">
        <f t="shared" si="5"/>
        <v>320000</v>
      </c>
      <c r="I162" s="126" t="s">
        <v>309</v>
      </c>
    </row>
    <row r="163" spans="1:9" ht="25.5" x14ac:dyDescent="0.25">
      <c r="A163" s="126">
        <v>144</v>
      </c>
      <c r="B163" s="126" t="s">
        <v>502</v>
      </c>
      <c r="C163" s="126" t="s">
        <v>164</v>
      </c>
      <c r="D163" s="128" t="s">
        <v>146</v>
      </c>
      <c r="E163" s="126" t="s">
        <v>106</v>
      </c>
      <c r="F163" s="126">
        <v>23</v>
      </c>
      <c r="G163" s="135">
        <v>70000</v>
      </c>
      <c r="H163" s="135">
        <f t="shared" si="5"/>
        <v>1610000</v>
      </c>
      <c r="I163" s="126" t="s">
        <v>311</v>
      </c>
    </row>
    <row r="164" spans="1:9" ht="25.5" x14ac:dyDescent="0.25">
      <c r="A164" s="126">
        <v>145</v>
      </c>
      <c r="B164" s="126" t="s">
        <v>501</v>
      </c>
      <c r="C164" s="126" t="s">
        <v>291</v>
      </c>
      <c r="D164" s="128" t="s">
        <v>146</v>
      </c>
      <c r="E164" s="126" t="s">
        <v>106</v>
      </c>
      <c r="F164" s="126">
        <v>1</v>
      </c>
      <c r="G164" s="135">
        <v>1100000</v>
      </c>
      <c r="H164" s="135">
        <f t="shared" si="5"/>
        <v>1100000</v>
      </c>
      <c r="I164" s="126" t="s">
        <v>309</v>
      </c>
    </row>
    <row r="165" spans="1:9" ht="25.5" x14ac:dyDescent="0.25">
      <c r="A165" s="126">
        <v>146</v>
      </c>
      <c r="B165" s="126" t="s">
        <v>500</v>
      </c>
      <c r="C165" s="126" t="s">
        <v>292</v>
      </c>
      <c r="D165" s="128" t="s">
        <v>146</v>
      </c>
      <c r="E165" s="126" t="s">
        <v>106</v>
      </c>
      <c r="F165" s="126">
        <v>1</v>
      </c>
      <c r="G165" s="135">
        <v>900000</v>
      </c>
      <c r="H165" s="135">
        <f t="shared" si="5"/>
        <v>900000</v>
      </c>
      <c r="I165" s="126" t="s">
        <v>312</v>
      </c>
    </row>
    <row r="166" spans="1:9" ht="25.5" x14ac:dyDescent="0.25">
      <c r="A166" s="126">
        <v>147</v>
      </c>
      <c r="B166" s="126" t="s">
        <v>499</v>
      </c>
      <c r="C166" s="126" t="s">
        <v>293</v>
      </c>
      <c r="D166" s="126" t="s">
        <v>104</v>
      </c>
      <c r="E166" s="126" t="s">
        <v>106</v>
      </c>
      <c r="F166" s="126">
        <v>2</v>
      </c>
      <c r="G166" s="135">
        <v>3298000</v>
      </c>
      <c r="H166" s="135">
        <f t="shared" si="5"/>
        <v>6596000</v>
      </c>
      <c r="I166" s="126" t="s">
        <v>311</v>
      </c>
    </row>
    <row r="167" spans="1:9" ht="25.5" x14ac:dyDescent="0.25">
      <c r="A167" s="126">
        <v>148</v>
      </c>
      <c r="B167" s="126" t="s">
        <v>498</v>
      </c>
      <c r="C167" s="126" t="s">
        <v>294</v>
      </c>
      <c r="D167" s="126" t="s">
        <v>104</v>
      </c>
      <c r="E167" s="126" t="s">
        <v>106</v>
      </c>
      <c r="F167" s="126">
        <v>6</v>
      </c>
      <c r="G167" s="135">
        <v>1190000</v>
      </c>
      <c r="H167" s="135">
        <f t="shared" si="5"/>
        <v>7140000</v>
      </c>
      <c r="I167" s="126" t="s">
        <v>311</v>
      </c>
    </row>
    <row r="168" spans="1:9" ht="25.5" x14ac:dyDescent="0.25">
      <c r="A168" s="126">
        <v>149</v>
      </c>
      <c r="B168" s="126" t="s">
        <v>497</v>
      </c>
      <c r="C168" s="126" t="s">
        <v>295</v>
      </c>
      <c r="D168" s="128" t="s">
        <v>146</v>
      </c>
      <c r="E168" s="126" t="s">
        <v>106</v>
      </c>
      <c r="F168" s="126">
        <v>2</v>
      </c>
      <c r="G168" s="135">
        <v>365160</v>
      </c>
      <c r="H168" s="135">
        <f t="shared" si="5"/>
        <v>730320</v>
      </c>
      <c r="I168" s="126" t="s">
        <v>312</v>
      </c>
    </row>
    <row r="169" spans="1:9" ht="25.5" x14ac:dyDescent="0.25">
      <c r="A169" s="126">
        <v>150</v>
      </c>
      <c r="B169" s="126" t="s">
        <v>496</v>
      </c>
      <c r="C169" s="126" t="s">
        <v>296</v>
      </c>
      <c r="D169" s="128" t="s">
        <v>146</v>
      </c>
      <c r="E169" s="126" t="s">
        <v>106</v>
      </c>
      <c r="F169" s="126">
        <v>2</v>
      </c>
      <c r="G169" s="135">
        <v>447000</v>
      </c>
      <c r="H169" s="135">
        <f t="shared" si="5"/>
        <v>894000</v>
      </c>
      <c r="I169" s="126" t="s">
        <v>309</v>
      </c>
    </row>
    <row r="170" spans="1:9" ht="38.25" x14ac:dyDescent="0.25">
      <c r="A170" s="126">
        <v>151</v>
      </c>
      <c r="B170" s="126" t="s">
        <v>571</v>
      </c>
      <c r="C170" s="126" t="s">
        <v>571</v>
      </c>
      <c r="D170" s="128" t="s">
        <v>145</v>
      </c>
      <c r="E170" s="126" t="s">
        <v>19</v>
      </c>
      <c r="F170" s="126">
        <v>1</v>
      </c>
      <c r="G170" s="135">
        <v>786000</v>
      </c>
      <c r="H170" s="135">
        <f t="shared" si="5"/>
        <v>786000</v>
      </c>
      <c r="I170" s="126" t="s">
        <v>309</v>
      </c>
    </row>
    <row r="171" spans="1:9" ht="25.5" x14ac:dyDescent="0.25">
      <c r="A171" s="126">
        <v>152</v>
      </c>
      <c r="B171" s="126" t="s">
        <v>576</v>
      </c>
      <c r="C171" s="126" t="s">
        <v>572</v>
      </c>
      <c r="D171" s="128" t="s">
        <v>147</v>
      </c>
      <c r="E171" s="126" t="s">
        <v>106</v>
      </c>
      <c r="F171" s="126">
        <v>1</v>
      </c>
      <c r="G171" s="135">
        <v>55000</v>
      </c>
      <c r="H171" s="135">
        <f t="shared" si="5"/>
        <v>55000</v>
      </c>
      <c r="I171" s="126" t="s">
        <v>312</v>
      </c>
    </row>
    <row r="172" spans="1:9" ht="25.5" x14ac:dyDescent="0.25">
      <c r="A172" s="126">
        <v>153</v>
      </c>
      <c r="B172" s="126" t="s">
        <v>577</v>
      </c>
      <c r="C172" s="126" t="s">
        <v>573</v>
      </c>
      <c r="D172" s="128" t="s">
        <v>147</v>
      </c>
      <c r="E172" s="126" t="s">
        <v>106</v>
      </c>
      <c r="F172" s="126">
        <v>2</v>
      </c>
      <c r="G172" s="135">
        <v>100000</v>
      </c>
      <c r="H172" s="135">
        <f t="shared" si="5"/>
        <v>200000</v>
      </c>
      <c r="I172" s="126" t="s">
        <v>312</v>
      </c>
    </row>
    <row r="173" spans="1:9" ht="25.5" x14ac:dyDescent="0.25">
      <c r="A173" s="126">
        <v>154</v>
      </c>
      <c r="B173" s="126" t="s">
        <v>578</v>
      </c>
      <c r="C173" s="126" t="s">
        <v>574</v>
      </c>
      <c r="D173" s="128" t="s">
        <v>147</v>
      </c>
      <c r="E173" s="126" t="s">
        <v>106</v>
      </c>
      <c r="F173" s="126">
        <v>1</v>
      </c>
      <c r="G173" s="135">
        <v>275000</v>
      </c>
      <c r="H173" s="135">
        <f t="shared" si="5"/>
        <v>275000</v>
      </c>
      <c r="I173" s="126" t="s">
        <v>312</v>
      </c>
    </row>
    <row r="174" spans="1:9" ht="25.5" x14ac:dyDescent="0.25">
      <c r="A174" s="126">
        <v>155</v>
      </c>
      <c r="B174" s="126" t="s">
        <v>618</v>
      </c>
      <c r="C174" s="126" t="s">
        <v>616</v>
      </c>
      <c r="D174" s="128" t="s">
        <v>147</v>
      </c>
      <c r="E174" s="126" t="s">
        <v>166</v>
      </c>
      <c r="F174" s="126">
        <v>1</v>
      </c>
      <c r="G174" s="135">
        <v>146000</v>
      </c>
      <c r="H174" s="135">
        <f t="shared" si="5"/>
        <v>146000</v>
      </c>
      <c r="I174" s="126" t="s">
        <v>312</v>
      </c>
    </row>
    <row r="175" spans="1:9" ht="25.5" x14ac:dyDescent="0.25">
      <c r="A175" s="126">
        <v>156</v>
      </c>
      <c r="B175" s="126" t="s">
        <v>617</v>
      </c>
      <c r="C175" s="126" t="s">
        <v>617</v>
      </c>
      <c r="D175" s="128" t="s">
        <v>147</v>
      </c>
      <c r="E175" s="126" t="s">
        <v>106</v>
      </c>
      <c r="F175" s="126">
        <v>1</v>
      </c>
      <c r="G175" s="135">
        <v>62000</v>
      </c>
      <c r="H175" s="135">
        <f t="shared" si="5"/>
        <v>62000</v>
      </c>
      <c r="I175" s="126" t="s">
        <v>312</v>
      </c>
    </row>
    <row r="176" spans="1:9" ht="25.5" x14ac:dyDescent="0.25">
      <c r="A176" s="126">
        <v>157</v>
      </c>
      <c r="B176" s="126" t="s">
        <v>621</v>
      </c>
      <c r="C176" s="126" t="s">
        <v>619</v>
      </c>
      <c r="D176" s="128" t="s">
        <v>147</v>
      </c>
      <c r="E176" s="126" t="s">
        <v>166</v>
      </c>
      <c r="F176" s="126">
        <v>1</v>
      </c>
      <c r="G176" s="175">
        <v>136125.01</v>
      </c>
      <c r="H176" s="175">
        <f t="shared" si="5"/>
        <v>136125.01</v>
      </c>
      <c r="I176" s="126" t="s">
        <v>312</v>
      </c>
    </row>
    <row r="177" spans="1:9" ht="25.5" x14ac:dyDescent="0.25">
      <c r="A177" s="126">
        <v>158</v>
      </c>
      <c r="B177" s="126" t="s">
        <v>626</v>
      </c>
      <c r="C177" s="126" t="s">
        <v>625</v>
      </c>
      <c r="D177" s="128" t="s">
        <v>146</v>
      </c>
      <c r="E177" s="126" t="s">
        <v>166</v>
      </c>
      <c r="F177" s="126">
        <v>1</v>
      </c>
      <c r="G177" s="135">
        <v>3100000</v>
      </c>
      <c r="H177" s="135">
        <f t="shared" si="5"/>
        <v>3100000</v>
      </c>
      <c r="I177" s="126" t="s">
        <v>312</v>
      </c>
    </row>
    <row r="178" spans="1:9" x14ac:dyDescent="0.25">
      <c r="A178" s="126">
        <v>159</v>
      </c>
      <c r="B178" s="126" t="s">
        <v>630</v>
      </c>
      <c r="C178" s="126" t="s">
        <v>628</v>
      </c>
      <c r="D178" s="126" t="s">
        <v>104</v>
      </c>
      <c r="E178" s="126" t="s">
        <v>166</v>
      </c>
      <c r="F178" s="126">
        <v>1</v>
      </c>
      <c r="G178" s="135">
        <v>12700000</v>
      </c>
      <c r="H178" s="135">
        <f t="shared" si="5"/>
        <v>12700000</v>
      </c>
      <c r="I178" s="126" t="s">
        <v>310</v>
      </c>
    </row>
    <row r="179" spans="1:9" ht="25.5" x14ac:dyDescent="0.25">
      <c r="A179" s="126">
        <v>160</v>
      </c>
      <c r="B179" s="126" t="s">
        <v>629</v>
      </c>
      <c r="C179" s="126" t="s">
        <v>627</v>
      </c>
      <c r="D179" s="128" t="s">
        <v>146</v>
      </c>
      <c r="E179" s="126" t="s">
        <v>166</v>
      </c>
      <c r="F179" s="126">
        <v>1</v>
      </c>
      <c r="G179" s="135">
        <v>2000000</v>
      </c>
      <c r="H179" s="135">
        <f t="shared" si="5"/>
        <v>2000000</v>
      </c>
      <c r="I179" s="126" t="s">
        <v>310</v>
      </c>
    </row>
    <row r="180" spans="1:9" ht="16.5" customHeight="1" x14ac:dyDescent="0.25">
      <c r="A180" s="178" t="s">
        <v>364</v>
      </c>
      <c r="B180" s="179"/>
      <c r="C180" s="155"/>
      <c r="D180" s="155"/>
      <c r="E180" s="155"/>
      <c r="F180" s="155"/>
      <c r="G180" s="156"/>
      <c r="H180" s="156">
        <f>SUM(H109:H179)</f>
        <v>162242064.00999999</v>
      </c>
      <c r="I180" s="155"/>
    </row>
    <row r="181" spans="1:9" ht="16.5" customHeight="1" x14ac:dyDescent="0.25">
      <c r="A181" s="176" t="s">
        <v>365</v>
      </c>
      <c r="B181" s="177"/>
      <c r="C181" s="151"/>
      <c r="D181" s="151"/>
      <c r="E181" s="151"/>
      <c r="F181" s="151"/>
      <c r="G181" s="152"/>
      <c r="H181" s="152"/>
      <c r="I181" s="151"/>
    </row>
    <row r="182" spans="1:9" ht="25.5" x14ac:dyDescent="0.25">
      <c r="A182" s="126">
        <v>161</v>
      </c>
      <c r="B182" s="126" t="s">
        <v>490</v>
      </c>
      <c r="C182" s="126" t="s">
        <v>167</v>
      </c>
      <c r="D182" s="128" t="s">
        <v>147</v>
      </c>
      <c r="E182" s="126" t="s">
        <v>19</v>
      </c>
      <c r="F182" s="126">
        <v>1</v>
      </c>
      <c r="G182" s="135">
        <v>8759000</v>
      </c>
      <c r="H182" s="135">
        <f t="shared" si="5"/>
        <v>8759000</v>
      </c>
      <c r="I182" s="126" t="s">
        <v>359</v>
      </c>
    </row>
    <row r="183" spans="1:9" ht="25.5" x14ac:dyDescent="0.25">
      <c r="A183" s="126">
        <v>162</v>
      </c>
      <c r="B183" s="126" t="s">
        <v>168</v>
      </c>
      <c r="C183" s="126" t="s">
        <v>168</v>
      </c>
      <c r="D183" s="128" t="s">
        <v>146</v>
      </c>
      <c r="E183" s="126" t="s">
        <v>19</v>
      </c>
      <c r="F183" s="126">
        <v>1</v>
      </c>
      <c r="G183" s="135">
        <v>1500000</v>
      </c>
      <c r="H183" s="135">
        <f t="shared" si="5"/>
        <v>1500000</v>
      </c>
      <c r="I183" s="126" t="s">
        <v>311</v>
      </c>
    </row>
    <row r="184" spans="1:9" ht="25.5" x14ac:dyDescent="0.25">
      <c r="A184" s="126">
        <v>163</v>
      </c>
      <c r="B184" s="126" t="s">
        <v>169</v>
      </c>
      <c r="C184" s="126" t="s">
        <v>169</v>
      </c>
      <c r="D184" s="126" t="s">
        <v>145</v>
      </c>
      <c r="E184" s="126" t="s">
        <v>19</v>
      </c>
      <c r="F184" s="126">
        <v>1</v>
      </c>
      <c r="G184" s="135">
        <v>780000</v>
      </c>
      <c r="H184" s="135">
        <f t="shared" si="5"/>
        <v>780000</v>
      </c>
      <c r="I184" s="126" t="s">
        <v>309</v>
      </c>
    </row>
    <row r="185" spans="1:9" ht="25.5" x14ac:dyDescent="0.25">
      <c r="A185" s="126">
        <v>164</v>
      </c>
      <c r="B185" s="126" t="s">
        <v>491</v>
      </c>
      <c r="C185" s="126" t="s">
        <v>170</v>
      </c>
      <c r="D185" s="126" t="s">
        <v>104</v>
      </c>
      <c r="E185" s="126" t="s">
        <v>19</v>
      </c>
      <c r="F185" s="126">
        <v>1</v>
      </c>
      <c r="G185" s="135">
        <v>13131000</v>
      </c>
      <c r="H185" s="135">
        <f t="shared" si="5"/>
        <v>13131000</v>
      </c>
      <c r="I185" s="126" t="s">
        <v>309</v>
      </c>
    </row>
    <row r="186" spans="1:9" ht="25.5" x14ac:dyDescent="0.25">
      <c r="A186" s="126">
        <v>165</v>
      </c>
      <c r="B186" s="126" t="s">
        <v>492</v>
      </c>
      <c r="C186" s="126" t="s">
        <v>171</v>
      </c>
      <c r="D186" s="126" t="s">
        <v>145</v>
      </c>
      <c r="E186" s="126" t="s">
        <v>19</v>
      </c>
      <c r="F186" s="126">
        <v>1</v>
      </c>
      <c r="G186" s="135">
        <v>500000</v>
      </c>
      <c r="H186" s="135">
        <f t="shared" si="5"/>
        <v>500000</v>
      </c>
      <c r="I186" s="126" t="s">
        <v>309</v>
      </c>
    </row>
    <row r="187" spans="1:9" ht="25.5" x14ac:dyDescent="0.25">
      <c r="A187" s="126">
        <v>166</v>
      </c>
      <c r="B187" s="126" t="s">
        <v>493</v>
      </c>
      <c r="C187" s="126" t="s">
        <v>177</v>
      </c>
      <c r="D187" s="128" t="s">
        <v>146</v>
      </c>
      <c r="E187" s="126" t="s">
        <v>19</v>
      </c>
      <c r="F187" s="126">
        <v>1</v>
      </c>
      <c r="G187" s="135">
        <v>600000</v>
      </c>
      <c r="H187" s="135">
        <f t="shared" si="5"/>
        <v>600000</v>
      </c>
      <c r="I187" s="126" t="s">
        <v>310</v>
      </c>
    </row>
    <row r="188" spans="1:9" ht="25.5" x14ac:dyDescent="0.25">
      <c r="A188" s="126">
        <v>167</v>
      </c>
      <c r="B188" s="126" t="s">
        <v>494</v>
      </c>
      <c r="C188" s="126" t="s">
        <v>172</v>
      </c>
      <c r="D188" s="128" t="s">
        <v>146</v>
      </c>
      <c r="E188" s="126" t="s">
        <v>19</v>
      </c>
      <c r="F188" s="126">
        <v>1</v>
      </c>
      <c r="G188" s="135">
        <v>200000</v>
      </c>
      <c r="H188" s="135">
        <f t="shared" si="5"/>
        <v>200000</v>
      </c>
      <c r="I188" s="126" t="s">
        <v>312</v>
      </c>
    </row>
    <row r="189" spans="1:9" ht="25.5" x14ac:dyDescent="0.25">
      <c r="A189" s="126">
        <v>168</v>
      </c>
      <c r="B189" s="126" t="s">
        <v>495</v>
      </c>
      <c r="C189" s="126" t="s">
        <v>297</v>
      </c>
      <c r="D189" s="128" t="s">
        <v>147</v>
      </c>
      <c r="E189" s="126" t="s">
        <v>19</v>
      </c>
      <c r="F189" s="126">
        <v>1</v>
      </c>
      <c r="G189" s="135">
        <v>200000</v>
      </c>
      <c r="H189" s="135">
        <f t="shared" si="5"/>
        <v>200000</v>
      </c>
      <c r="I189" s="126" t="s">
        <v>309</v>
      </c>
    </row>
    <row r="190" spans="1:9" ht="16.5" customHeight="1" x14ac:dyDescent="0.25">
      <c r="A190" s="178" t="s">
        <v>298</v>
      </c>
      <c r="B190" s="179"/>
      <c r="C190" s="155"/>
      <c r="D190" s="155"/>
      <c r="E190" s="155"/>
      <c r="F190" s="155"/>
      <c r="G190" s="156"/>
      <c r="H190" s="156">
        <f>SUM(H182:H189)</f>
        <v>25670000</v>
      </c>
      <c r="I190" s="155"/>
    </row>
    <row r="191" spans="1:9" ht="16.5" customHeight="1" x14ac:dyDescent="0.25">
      <c r="A191" s="176" t="s">
        <v>366</v>
      </c>
      <c r="B191" s="177"/>
      <c r="C191" s="151"/>
      <c r="D191" s="151"/>
      <c r="E191" s="151"/>
      <c r="F191" s="151"/>
      <c r="G191" s="152"/>
      <c r="H191" s="152"/>
      <c r="I191" s="151"/>
    </row>
    <row r="192" spans="1:9" ht="51" x14ac:dyDescent="0.25">
      <c r="A192" s="126">
        <v>169</v>
      </c>
      <c r="B192" s="126" t="s">
        <v>488</v>
      </c>
      <c r="C192" s="126" t="s">
        <v>299</v>
      </c>
      <c r="D192" s="128" t="s">
        <v>147</v>
      </c>
      <c r="E192" s="126" t="s">
        <v>19</v>
      </c>
      <c r="F192" s="126">
        <v>1</v>
      </c>
      <c r="G192" s="135">
        <v>300000</v>
      </c>
      <c r="H192" s="135">
        <f t="shared" si="5"/>
        <v>300000</v>
      </c>
      <c r="I192" s="126" t="s">
        <v>309</v>
      </c>
    </row>
    <row r="193" spans="1:9" ht="25.5" x14ac:dyDescent="0.25">
      <c r="A193" s="126">
        <v>170</v>
      </c>
      <c r="B193" s="126" t="s">
        <v>487</v>
      </c>
      <c r="C193" s="126" t="s">
        <v>300</v>
      </c>
      <c r="D193" s="126" t="s">
        <v>145</v>
      </c>
      <c r="E193" s="126" t="s">
        <v>19</v>
      </c>
      <c r="F193" s="126">
        <v>1</v>
      </c>
      <c r="G193" s="135">
        <v>980000</v>
      </c>
      <c r="H193" s="135">
        <f t="shared" si="5"/>
        <v>980000</v>
      </c>
      <c r="I193" s="126" t="s">
        <v>309</v>
      </c>
    </row>
    <row r="194" spans="1:9" x14ac:dyDescent="0.25">
      <c r="A194" s="126">
        <v>171</v>
      </c>
      <c r="B194" s="126" t="s">
        <v>487</v>
      </c>
      <c r="C194" s="126" t="s">
        <v>300</v>
      </c>
      <c r="D194" s="126" t="s">
        <v>104</v>
      </c>
      <c r="E194" s="126" t="s">
        <v>19</v>
      </c>
      <c r="F194" s="126">
        <v>1</v>
      </c>
      <c r="G194" s="135">
        <v>4520000</v>
      </c>
      <c r="H194" s="135">
        <f t="shared" si="5"/>
        <v>4520000</v>
      </c>
      <c r="I194" s="126" t="s">
        <v>309</v>
      </c>
    </row>
    <row r="195" spans="1:9" ht="38.25" x14ac:dyDescent="0.25">
      <c r="A195" s="126">
        <v>172</v>
      </c>
      <c r="B195" s="126" t="s">
        <v>489</v>
      </c>
      <c r="C195" s="126" t="s">
        <v>301</v>
      </c>
      <c r="D195" s="128" t="s">
        <v>146</v>
      </c>
      <c r="E195" s="126" t="s">
        <v>19</v>
      </c>
      <c r="F195" s="126">
        <v>1</v>
      </c>
      <c r="G195" s="135">
        <v>3000000</v>
      </c>
      <c r="H195" s="135">
        <f t="shared" si="5"/>
        <v>3000000</v>
      </c>
      <c r="I195" s="126" t="s">
        <v>311</v>
      </c>
    </row>
    <row r="196" spans="1:9" x14ac:dyDescent="0.25">
      <c r="A196" s="126">
        <v>173</v>
      </c>
      <c r="B196" s="126" t="s">
        <v>486</v>
      </c>
      <c r="C196" s="126" t="s">
        <v>436</v>
      </c>
      <c r="D196" s="126" t="s">
        <v>104</v>
      </c>
      <c r="E196" s="126" t="s">
        <v>106</v>
      </c>
      <c r="F196" s="126">
        <v>1</v>
      </c>
      <c r="G196" s="135">
        <v>10000000</v>
      </c>
      <c r="H196" s="135">
        <f t="shared" si="5"/>
        <v>10000000</v>
      </c>
      <c r="I196" s="126" t="s">
        <v>310</v>
      </c>
    </row>
    <row r="197" spans="1:9" ht="16.5" customHeight="1" x14ac:dyDescent="0.25">
      <c r="A197" s="178" t="s">
        <v>313</v>
      </c>
      <c r="B197" s="179"/>
      <c r="C197" s="155"/>
      <c r="D197" s="155"/>
      <c r="E197" s="155"/>
      <c r="F197" s="155"/>
      <c r="G197" s="156"/>
      <c r="H197" s="156">
        <f>SUM(H192:H196)</f>
        <v>18800000</v>
      </c>
      <c r="I197" s="155"/>
    </row>
    <row r="198" spans="1:9" ht="23.25" customHeight="1" x14ac:dyDescent="0.25">
      <c r="A198" s="176" t="s">
        <v>367</v>
      </c>
      <c r="B198" s="177"/>
      <c r="C198" s="151"/>
      <c r="D198" s="151"/>
      <c r="E198" s="151"/>
      <c r="F198" s="151"/>
      <c r="G198" s="152"/>
      <c r="H198" s="152"/>
      <c r="I198" s="151"/>
    </row>
    <row r="199" spans="1:9" ht="25.5" x14ac:dyDescent="0.25">
      <c r="A199" s="126">
        <v>174</v>
      </c>
      <c r="B199" s="126" t="s">
        <v>484</v>
      </c>
      <c r="C199" s="126" t="s">
        <v>173</v>
      </c>
      <c r="D199" s="128" t="s">
        <v>146</v>
      </c>
      <c r="E199" s="126" t="s">
        <v>19</v>
      </c>
      <c r="F199" s="126">
        <v>1</v>
      </c>
      <c r="G199" s="135">
        <v>1800000</v>
      </c>
      <c r="H199" s="135">
        <f t="shared" si="5"/>
        <v>1800000</v>
      </c>
      <c r="I199" s="126" t="s">
        <v>309</v>
      </c>
    </row>
    <row r="200" spans="1:9" ht="38.25" x14ac:dyDescent="0.25">
      <c r="A200" s="126">
        <v>175</v>
      </c>
      <c r="B200" s="126" t="s">
        <v>483</v>
      </c>
      <c r="C200" s="126" t="s">
        <v>174</v>
      </c>
      <c r="D200" s="128" t="s">
        <v>146</v>
      </c>
      <c r="E200" s="126" t="s">
        <v>19</v>
      </c>
      <c r="F200" s="126">
        <v>1</v>
      </c>
      <c r="G200" s="135">
        <v>3000000</v>
      </c>
      <c r="H200" s="135">
        <f t="shared" si="5"/>
        <v>3000000</v>
      </c>
      <c r="I200" s="126" t="s">
        <v>309</v>
      </c>
    </row>
    <row r="201" spans="1:9" ht="38.25" x14ac:dyDescent="0.25">
      <c r="A201" s="126">
        <v>176</v>
      </c>
      <c r="B201" s="126" t="s">
        <v>482</v>
      </c>
      <c r="C201" s="126" t="s">
        <v>240</v>
      </c>
      <c r="D201" s="126" t="s">
        <v>145</v>
      </c>
      <c r="E201" s="126" t="s">
        <v>19</v>
      </c>
      <c r="F201" s="126">
        <v>1</v>
      </c>
      <c r="G201" s="135">
        <v>150000</v>
      </c>
      <c r="H201" s="135">
        <f t="shared" si="5"/>
        <v>150000</v>
      </c>
      <c r="I201" s="126" t="s">
        <v>309</v>
      </c>
    </row>
    <row r="202" spans="1:9" ht="38.25" x14ac:dyDescent="0.25">
      <c r="A202" s="126">
        <v>177</v>
      </c>
      <c r="B202" s="126" t="s">
        <v>481</v>
      </c>
      <c r="C202" s="126" t="s">
        <v>241</v>
      </c>
      <c r="D202" s="126" t="s">
        <v>145</v>
      </c>
      <c r="E202" s="126" t="s">
        <v>19</v>
      </c>
      <c r="F202" s="126">
        <v>1</v>
      </c>
      <c r="G202" s="135">
        <v>100000</v>
      </c>
      <c r="H202" s="135">
        <f t="shared" si="5"/>
        <v>100000</v>
      </c>
      <c r="I202" s="126" t="s">
        <v>309</v>
      </c>
    </row>
    <row r="203" spans="1:9" ht="51" x14ac:dyDescent="0.25">
      <c r="A203" s="126">
        <v>178</v>
      </c>
      <c r="B203" s="126" t="s">
        <v>485</v>
      </c>
      <c r="C203" s="126" t="s">
        <v>302</v>
      </c>
      <c r="D203" s="126" t="s">
        <v>145</v>
      </c>
      <c r="E203" s="126" t="s">
        <v>19</v>
      </c>
      <c r="F203" s="126">
        <v>1</v>
      </c>
      <c r="G203" s="135">
        <v>200000</v>
      </c>
      <c r="H203" s="135">
        <f t="shared" si="5"/>
        <v>200000</v>
      </c>
      <c r="I203" s="126" t="s">
        <v>309</v>
      </c>
    </row>
    <row r="204" spans="1:9" ht="38.25" x14ac:dyDescent="0.25">
      <c r="A204" s="126">
        <v>179</v>
      </c>
      <c r="B204" s="126" t="s">
        <v>480</v>
      </c>
      <c r="C204" s="126" t="s">
        <v>175</v>
      </c>
      <c r="D204" s="128" t="s">
        <v>147</v>
      </c>
      <c r="E204" s="126" t="s">
        <v>19</v>
      </c>
      <c r="F204" s="126">
        <v>1</v>
      </c>
      <c r="G204" s="135">
        <v>100000</v>
      </c>
      <c r="H204" s="135">
        <f t="shared" si="5"/>
        <v>100000</v>
      </c>
      <c r="I204" s="126" t="s">
        <v>311</v>
      </c>
    </row>
    <row r="205" spans="1:9" ht="25.5" x14ac:dyDescent="0.25">
      <c r="A205" s="126">
        <v>180</v>
      </c>
      <c r="B205" s="126" t="s">
        <v>479</v>
      </c>
      <c r="C205" s="126" t="s">
        <v>176</v>
      </c>
      <c r="D205" s="128" t="s">
        <v>147</v>
      </c>
      <c r="E205" s="126" t="s">
        <v>19</v>
      </c>
      <c r="F205" s="126">
        <v>1</v>
      </c>
      <c r="G205" s="135">
        <v>100000</v>
      </c>
      <c r="H205" s="135">
        <f t="shared" si="5"/>
        <v>100000</v>
      </c>
      <c r="I205" s="126" t="s">
        <v>309</v>
      </c>
    </row>
    <row r="206" spans="1:9" ht="25.5" x14ac:dyDescent="0.25">
      <c r="A206" s="126">
        <v>181</v>
      </c>
      <c r="B206" s="126" t="s">
        <v>478</v>
      </c>
      <c r="C206" s="126" t="s">
        <v>239</v>
      </c>
      <c r="D206" s="126" t="s">
        <v>104</v>
      </c>
      <c r="E206" s="126" t="s">
        <v>19</v>
      </c>
      <c r="F206" s="126">
        <v>1</v>
      </c>
      <c r="G206" s="135">
        <v>6100000</v>
      </c>
      <c r="H206" s="135">
        <f t="shared" si="5"/>
        <v>6100000</v>
      </c>
      <c r="I206" s="126" t="s">
        <v>312</v>
      </c>
    </row>
    <row r="207" spans="1:9" x14ac:dyDescent="0.25">
      <c r="A207" s="184" t="s">
        <v>303</v>
      </c>
      <c r="B207" s="185"/>
      <c r="C207" s="158"/>
      <c r="D207" s="158"/>
      <c r="E207" s="158"/>
      <c r="F207" s="158"/>
      <c r="G207" s="159"/>
      <c r="H207" s="159">
        <f>SUM(H199:H206)</f>
        <v>11550000</v>
      </c>
      <c r="I207" s="158"/>
    </row>
    <row r="208" spans="1:9" x14ac:dyDescent="0.25">
      <c r="A208" s="176" t="s">
        <v>368</v>
      </c>
      <c r="B208" s="177"/>
      <c r="C208" s="151"/>
      <c r="D208" s="151"/>
      <c r="E208" s="151"/>
      <c r="F208" s="151"/>
      <c r="G208" s="152"/>
      <c r="H208" s="152"/>
      <c r="I208" s="151"/>
    </row>
    <row r="209" spans="1:9" ht="25.5" x14ac:dyDescent="0.25">
      <c r="A209" s="126">
        <v>182</v>
      </c>
      <c r="B209" s="126" t="s">
        <v>453</v>
      </c>
      <c r="C209" s="126" t="s">
        <v>314</v>
      </c>
      <c r="D209" s="128" t="s">
        <v>146</v>
      </c>
      <c r="E209" s="126" t="s">
        <v>357</v>
      </c>
      <c r="F209" s="126">
        <v>1</v>
      </c>
      <c r="G209" s="135">
        <v>3430000</v>
      </c>
      <c r="H209" s="135">
        <f t="shared" si="5"/>
        <v>3430000</v>
      </c>
      <c r="I209" s="126" t="s">
        <v>310</v>
      </c>
    </row>
    <row r="210" spans="1:9" ht="25.5" x14ac:dyDescent="0.25">
      <c r="A210" s="126">
        <v>183</v>
      </c>
      <c r="B210" s="126" t="s">
        <v>315</v>
      </c>
      <c r="C210" s="126" t="s">
        <v>315</v>
      </c>
      <c r="D210" s="128" t="s">
        <v>147</v>
      </c>
      <c r="E210" s="126" t="s">
        <v>358</v>
      </c>
      <c r="F210" s="126">
        <v>3</v>
      </c>
      <c r="G210" s="135">
        <v>100000</v>
      </c>
      <c r="H210" s="135">
        <f t="shared" si="5"/>
        <v>300000</v>
      </c>
      <c r="I210" s="126" t="s">
        <v>309</v>
      </c>
    </row>
    <row r="211" spans="1:9" ht="25.5" x14ac:dyDescent="0.25">
      <c r="A211" s="126">
        <v>184</v>
      </c>
      <c r="B211" s="126" t="s">
        <v>454</v>
      </c>
      <c r="C211" s="126" t="s">
        <v>316</v>
      </c>
      <c r="D211" s="128" t="s">
        <v>147</v>
      </c>
      <c r="E211" s="126" t="s">
        <v>358</v>
      </c>
      <c r="F211" s="126">
        <v>15</v>
      </c>
      <c r="G211" s="135">
        <v>13200</v>
      </c>
      <c r="H211" s="135">
        <f t="shared" si="5"/>
        <v>198000</v>
      </c>
      <c r="I211" s="126" t="s">
        <v>309</v>
      </c>
    </row>
    <row r="212" spans="1:9" ht="25.5" x14ac:dyDescent="0.25">
      <c r="A212" s="126">
        <v>185</v>
      </c>
      <c r="B212" s="126" t="s">
        <v>455</v>
      </c>
      <c r="C212" s="126" t="s">
        <v>317</v>
      </c>
      <c r="D212" s="128" t="s">
        <v>146</v>
      </c>
      <c r="E212" s="126" t="s">
        <v>357</v>
      </c>
      <c r="F212" s="126">
        <v>1</v>
      </c>
      <c r="G212" s="135">
        <v>2500000</v>
      </c>
      <c r="H212" s="135">
        <f t="shared" si="5"/>
        <v>2500000</v>
      </c>
      <c r="I212" s="126" t="s">
        <v>310</v>
      </c>
    </row>
    <row r="213" spans="1:9" ht="38.25" x14ac:dyDescent="0.25">
      <c r="A213" s="126">
        <v>186</v>
      </c>
      <c r="B213" s="126" t="s">
        <v>456</v>
      </c>
      <c r="C213" s="126" t="s">
        <v>318</v>
      </c>
      <c r="D213" s="128" t="s">
        <v>147</v>
      </c>
      <c r="E213" s="126" t="s">
        <v>358</v>
      </c>
      <c r="F213" s="126">
        <v>20</v>
      </c>
      <c r="G213" s="135">
        <v>20000</v>
      </c>
      <c r="H213" s="135">
        <f t="shared" si="5"/>
        <v>400000</v>
      </c>
      <c r="I213" s="126" t="s">
        <v>310</v>
      </c>
    </row>
    <row r="214" spans="1:9" ht="25.5" x14ac:dyDescent="0.25">
      <c r="A214" s="126">
        <v>187</v>
      </c>
      <c r="B214" s="126" t="s">
        <v>457</v>
      </c>
      <c r="C214" s="126" t="s">
        <v>319</v>
      </c>
      <c r="D214" s="128" t="s">
        <v>146</v>
      </c>
      <c r="E214" s="126" t="s">
        <v>357</v>
      </c>
      <c r="F214" s="126">
        <v>1</v>
      </c>
      <c r="G214" s="135">
        <v>600000</v>
      </c>
      <c r="H214" s="135">
        <f t="shared" si="5"/>
        <v>600000</v>
      </c>
      <c r="I214" s="126" t="s">
        <v>310</v>
      </c>
    </row>
    <row r="215" spans="1:9" ht="25.5" x14ac:dyDescent="0.25">
      <c r="A215" s="126">
        <v>188</v>
      </c>
      <c r="B215" s="126" t="s">
        <v>458</v>
      </c>
      <c r="C215" s="126" t="s">
        <v>320</v>
      </c>
      <c r="D215" s="128" t="s">
        <v>147</v>
      </c>
      <c r="E215" s="126" t="s">
        <v>357</v>
      </c>
      <c r="F215" s="126">
        <v>1</v>
      </c>
      <c r="G215" s="135">
        <v>350000</v>
      </c>
      <c r="H215" s="135">
        <f t="shared" si="5"/>
        <v>350000</v>
      </c>
      <c r="I215" s="126" t="s">
        <v>310</v>
      </c>
    </row>
    <row r="216" spans="1:9" ht="25.5" x14ac:dyDescent="0.25">
      <c r="A216" s="126">
        <v>189</v>
      </c>
      <c r="B216" s="126" t="s">
        <v>459</v>
      </c>
      <c r="C216" s="126" t="s">
        <v>321</v>
      </c>
      <c r="D216" s="128" t="s">
        <v>147</v>
      </c>
      <c r="E216" s="126" t="s">
        <v>357</v>
      </c>
      <c r="F216" s="126">
        <v>4</v>
      </c>
      <c r="G216" s="135">
        <v>50000</v>
      </c>
      <c r="H216" s="135">
        <f t="shared" si="5"/>
        <v>200000</v>
      </c>
      <c r="I216" s="126" t="s">
        <v>310</v>
      </c>
    </row>
    <row r="217" spans="1:9" ht="25.5" x14ac:dyDescent="0.25">
      <c r="A217" s="126">
        <v>190</v>
      </c>
      <c r="B217" s="126" t="s">
        <v>460</v>
      </c>
      <c r="C217" s="126" t="s">
        <v>322</v>
      </c>
      <c r="D217" s="128" t="s">
        <v>146</v>
      </c>
      <c r="E217" s="126" t="s">
        <v>357</v>
      </c>
      <c r="F217" s="126">
        <v>1</v>
      </c>
      <c r="G217" s="135">
        <v>450000</v>
      </c>
      <c r="H217" s="135">
        <f t="shared" si="5"/>
        <v>450000</v>
      </c>
      <c r="I217" s="126" t="s">
        <v>311</v>
      </c>
    </row>
    <row r="218" spans="1:9" ht="38.25" x14ac:dyDescent="0.25">
      <c r="A218" s="126">
        <v>191</v>
      </c>
      <c r="B218" s="126" t="s">
        <v>461</v>
      </c>
      <c r="C218" s="126" t="s">
        <v>323</v>
      </c>
      <c r="D218" s="128" t="s">
        <v>146</v>
      </c>
      <c r="E218" s="126" t="s">
        <v>357</v>
      </c>
      <c r="F218" s="126">
        <v>1</v>
      </c>
      <c r="G218" s="135">
        <v>1000000</v>
      </c>
      <c r="H218" s="135">
        <f t="shared" si="5"/>
        <v>1000000</v>
      </c>
      <c r="I218" s="126" t="s">
        <v>310</v>
      </c>
    </row>
    <row r="219" spans="1:9" ht="25.5" x14ac:dyDescent="0.25">
      <c r="A219" s="126">
        <v>192</v>
      </c>
      <c r="B219" s="126" t="s">
        <v>452</v>
      </c>
      <c r="C219" s="126" t="s">
        <v>324</v>
      </c>
      <c r="D219" s="128" t="s">
        <v>147</v>
      </c>
      <c r="E219" s="126" t="s">
        <v>358</v>
      </c>
      <c r="F219" s="126">
        <v>100</v>
      </c>
      <c r="G219" s="135">
        <v>4000</v>
      </c>
      <c r="H219" s="135">
        <f t="shared" si="5"/>
        <v>400000</v>
      </c>
      <c r="I219" s="126" t="s">
        <v>309</v>
      </c>
    </row>
    <row r="220" spans="1:9" ht="25.5" x14ac:dyDescent="0.25">
      <c r="A220" s="126">
        <v>193</v>
      </c>
      <c r="B220" s="126" t="s">
        <v>325</v>
      </c>
      <c r="C220" s="126" t="s">
        <v>325</v>
      </c>
      <c r="D220" s="128" t="s">
        <v>147</v>
      </c>
      <c r="E220" s="126" t="s">
        <v>358</v>
      </c>
      <c r="F220" s="126">
        <v>4</v>
      </c>
      <c r="G220" s="135">
        <v>25000</v>
      </c>
      <c r="H220" s="135">
        <f t="shared" si="5"/>
        <v>100000</v>
      </c>
      <c r="I220" s="126" t="s">
        <v>309</v>
      </c>
    </row>
    <row r="221" spans="1:9" ht="25.5" x14ac:dyDescent="0.25">
      <c r="A221" s="126">
        <v>194</v>
      </c>
      <c r="B221" s="126" t="s">
        <v>592</v>
      </c>
      <c r="C221" s="126" t="s">
        <v>326</v>
      </c>
      <c r="D221" s="128" t="s">
        <v>147</v>
      </c>
      <c r="E221" s="126" t="s">
        <v>358</v>
      </c>
      <c r="F221" s="126">
        <v>6</v>
      </c>
      <c r="G221" s="135">
        <v>20000</v>
      </c>
      <c r="H221" s="135">
        <f t="shared" si="5"/>
        <v>120000</v>
      </c>
      <c r="I221" s="126" t="s">
        <v>310</v>
      </c>
    </row>
    <row r="222" spans="1:9" ht="25.5" x14ac:dyDescent="0.25">
      <c r="A222" s="126">
        <v>195</v>
      </c>
      <c r="B222" s="126" t="s">
        <v>451</v>
      </c>
      <c r="C222" s="126" t="s">
        <v>327</v>
      </c>
      <c r="D222" s="128" t="s">
        <v>146</v>
      </c>
      <c r="E222" s="126" t="s">
        <v>358</v>
      </c>
      <c r="F222" s="126">
        <v>300</v>
      </c>
      <c r="G222" s="135">
        <v>4000</v>
      </c>
      <c r="H222" s="135">
        <f t="shared" si="5"/>
        <v>1200000</v>
      </c>
      <c r="I222" s="126" t="s">
        <v>310</v>
      </c>
    </row>
    <row r="223" spans="1:9" ht="25.5" x14ac:dyDescent="0.25">
      <c r="A223" s="126">
        <v>196</v>
      </c>
      <c r="B223" s="126" t="s">
        <v>462</v>
      </c>
      <c r="C223" s="126" t="s">
        <v>328</v>
      </c>
      <c r="D223" s="128" t="s">
        <v>147</v>
      </c>
      <c r="E223" s="126" t="s">
        <v>358</v>
      </c>
      <c r="F223" s="126">
        <v>1</v>
      </c>
      <c r="G223" s="135">
        <v>100000</v>
      </c>
      <c r="H223" s="135">
        <f t="shared" si="5"/>
        <v>100000</v>
      </c>
      <c r="I223" s="126" t="s">
        <v>309</v>
      </c>
    </row>
    <row r="224" spans="1:9" ht="25.5" x14ac:dyDescent="0.25">
      <c r="A224" s="126">
        <v>197</v>
      </c>
      <c r="B224" s="126" t="s">
        <v>463</v>
      </c>
      <c r="C224" s="126" t="s">
        <v>329</v>
      </c>
      <c r="D224" s="128" t="s">
        <v>147</v>
      </c>
      <c r="E224" s="126" t="s">
        <v>358</v>
      </c>
      <c r="F224" s="126">
        <v>1</v>
      </c>
      <c r="G224" s="135">
        <v>300000</v>
      </c>
      <c r="H224" s="135">
        <f t="shared" si="5"/>
        <v>300000</v>
      </c>
      <c r="I224" s="126" t="s">
        <v>309</v>
      </c>
    </row>
    <row r="225" spans="1:9" ht="25.5" x14ac:dyDescent="0.25">
      <c r="A225" s="126">
        <v>198</v>
      </c>
      <c r="B225" s="126" t="s">
        <v>450</v>
      </c>
      <c r="C225" s="126" t="s">
        <v>330</v>
      </c>
      <c r="D225" s="128" t="s">
        <v>147</v>
      </c>
      <c r="E225" s="126" t="s">
        <v>358</v>
      </c>
      <c r="F225" s="126">
        <v>1</v>
      </c>
      <c r="G225" s="135">
        <v>100000</v>
      </c>
      <c r="H225" s="135">
        <f t="shared" si="5"/>
        <v>100000</v>
      </c>
      <c r="I225" s="126" t="s">
        <v>309</v>
      </c>
    </row>
    <row r="226" spans="1:9" ht="25.5" x14ac:dyDescent="0.25">
      <c r="A226" s="126">
        <v>199</v>
      </c>
      <c r="B226" s="126" t="s">
        <v>449</v>
      </c>
      <c r="C226" s="126" t="s">
        <v>331</v>
      </c>
      <c r="D226" s="128" t="s">
        <v>147</v>
      </c>
      <c r="E226" s="126" t="s">
        <v>358</v>
      </c>
      <c r="F226" s="126">
        <v>1500</v>
      </c>
      <c r="G226" s="135">
        <v>250</v>
      </c>
      <c r="H226" s="135">
        <f t="shared" si="5"/>
        <v>375000</v>
      </c>
      <c r="I226" s="126" t="s">
        <v>312</v>
      </c>
    </row>
    <row r="227" spans="1:9" ht="25.5" x14ac:dyDescent="0.25">
      <c r="A227" s="126">
        <v>200</v>
      </c>
      <c r="B227" s="126" t="s">
        <v>448</v>
      </c>
      <c r="C227" s="126" t="s">
        <v>332</v>
      </c>
      <c r="D227" s="128" t="s">
        <v>147</v>
      </c>
      <c r="E227" s="126" t="s">
        <v>358</v>
      </c>
      <c r="F227" s="126">
        <v>1000</v>
      </c>
      <c r="G227" s="135">
        <v>400</v>
      </c>
      <c r="H227" s="135">
        <f t="shared" si="5"/>
        <v>400000</v>
      </c>
      <c r="I227" s="126" t="s">
        <v>312</v>
      </c>
    </row>
    <row r="228" spans="1:9" ht="25.5" x14ac:dyDescent="0.25">
      <c r="A228" s="126">
        <v>201</v>
      </c>
      <c r="B228" s="126" t="s">
        <v>447</v>
      </c>
      <c r="C228" s="126" t="s">
        <v>333</v>
      </c>
      <c r="D228" s="128" t="s">
        <v>146</v>
      </c>
      <c r="E228" s="126" t="s">
        <v>358</v>
      </c>
      <c r="F228" s="126">
        <v>1500</v>
      </c>
      <c r="G228" s="135">
        <v>500</v>
      </c>
      <c r="H228" s="135">
        <f t="shared" ref="H228:H253" si="7">F228*G228</f>
        <v>750000</v>
      </c>
      <c r="I228" s="126" t="s">
        <v>312</v>
      </c>
    </row>
    <row r="229" spans="1:9" ht="25.5" x14ac:dyDescent="0.25">
      <c r="A229" s="126">
        <v>202</v>
      </c>
      <c r="B229" s="126" t="s">
        <v>445</v>
      </c>
      <c r="C229" s="126" t="s">
        <v>334</v>
      </c>
      <c r="D229" s="128" t="s">
        <v>146</v>
      </c>
      <c r="E229" s="126" t="s">
        <v>358</v>
      </c>
      <c r="F229" s="126">
        <v>1500</v>
      </c>
      <c r="G229" s="135">
        <v>400</v>
      </c>
      <c r="H229" s="135">
        <f t="shared" si="7"/>
        <v>600000</v>
      </c>
      <c r="I229" s="126" t="s">
        <v>309</v>
      </c>
    </row>
    <row r="230" spans="1:9" ht="25.5" x14ac:dyDescent="0.25">
      <c r="A230" s="126">
        <v>203</v>
      </c>
      <c r="B230" s="126" t="s">
        <v>446</v>
      </c>
      <c r="C230" s="126" t="s">
        <v>335</v>
      </c>
      <c r="D230" s="128" t="s">
        <v>146</v>
      </c>
      <c r="E230" s="126" t="s">
        <v>358</v>
      </c>
      <c r="F230" s="126">
        <v>300</v>
      </c>
      <c r="G230" s="135">
        <v>2500</v>
      </c>
      <c r="H230" s="135">
        <f t="shared" si="7"/>
        <v>750000</v>
      </c>
      <c r="I230" s="126" t="s">
        <v>310</v>
      </c>
    </row>
    <row r="231" spans="1:9" ht="25.5" x14ac:dyDescent="0.25">
      <c r="A231" s="126">
        <v>204</v>
      </c>
      <c r="B231" s="126" t="s">
        <v>464</v>
      </c>
      <c r="C231" s="126" t="s">
        <v>336</v>
      </c>
      <c r="D231" s="128" t="s">
        <v>146</v>
      </c>
      <c r="E231" s="126" t="s">
        <v>358</v>
      </c>
      <c r="F231" s="126">
        <v>100</v>
      </c>
      <c r="G231" s="135">
        <v>12000</v>
      </c>
      <c r="H231" s="135">
        <f t="shared" si="7"/>
        <v>1200000</v>
      </c>
      <c r="I231" s="126" t="s">
        <v>312</v>
      </c>
    </row>
    <row r="232" spans="1:9" ht="25.5" x14ac:dyDescent="0.25">
      <c r="A232" s="126">
        <v>205</v>
      </c>
      <c r="B232" s="126" t="s">
        <v>465</v>
      </c>
      <c r="C232" s="126" t="s">
        <v>337</v>
      </c>
      <c r="D232" s="128" t="s">
        <v>146</v>
      </c>
      <c r="E232" s="126" t="s">
        <v>358</v>
      </c>
      <c r="F232" s="126">
        <v>150</v>
      </c>
      <c r="G232" s="135">
        <v>4000</v>
      </c>
      <c r="H232" s="135">
        <f t="shared" si="7"/>
        <v>600000</v>
      </c>
      <c r="I232" s="126" t="s">
        <v>312</v>
      </c>
    </row>
    <row r="233" spans="1:9" ht="25.5" x14ac:dyDescent="0.25">
      <c r="A233" s="126">
        <v>206</v>
      </c>
      <c r="B233" s="126" t="s">
        <v>466</v>
      </c>
      <c r="C233" s="126" t="s">
        <v>338</v>
      </c>
      <c r="D233" s="128" t="s">
        <v>147</v>
      </c>
      <c r="E233" s="126" t="s">
        <v>358</v>
      </c>
      <c r="F233" s="126">
        <v>10</v>
      </c>
      <c r="G233" s="135">
        <v>30000</v>
      </c>
      <c r="H233" s="135">
        <f t="shared" si="7"/>
        <v>300000</v>
      </c>
      <c r="I233" s="126" t="s">
        <v>312</v>
      </c>
    </row>
    <row r="234" spans="1:9" ht="25.5" x14ac:dyDescent="0.25">
      <c r="A234" s="126">
        <v>207</v>
      </c>
      <c r="B234" s="126" t="s">
        <v>467</v>
      </c>
      <c r="C234" s="126" t="s">
        <v>339</v>
      </c>
      <c r="D234" s="128" t="s">
        <v>146</v>
      </c>
      <c r="E234" s="126" t="s">
        <v>358</v>
      </c>
      <c r="F234" s="126">
        <v>300</v>
      </c>
      <c r="G234" s="135">
        <v>3000</v>
      </c>
      <c r="H234" s="135">
        <f t="shared" si="7"/>
        <v>900000</v>
      </c>
      <c r="I234" s="126" t="s">
        <v>310</v>
      </c>
    </row>
    <row r="235" spans="1:9" ht="25.5" x14ac:dyDescent="0.25">
      <c r="A235" s="126">
        <v>208</v>
      </c>
      <c r="B235" s="126" t="s">
        <v>468</v>
      </c>
      <c r="C235" s="126" t="s">
        <v>340</v>
      </c>
      <c r="D235" s="128" t="s">
        <v>147</v>
      </c>
      <c r="E235" s="126" t="s">
        <v>358</v>
      </c>
      <c r="F235" s="126">
        <v>1000</v>
      </c>
      <c r="G235" s="135">
        <v>200</v>
      </c>
      <c r="H235" s="135">
        <f t="shared" si="7"/>
        <v>200000</v>
      </c>
      <c r="I235" s="126" t="s">
        <v>309</v>
      </c>
    </row>
    <row r="236" spans="1:9" ht="25.5" x14ac:dyDescent="0.25">
      <c r="A236" s="126">
        <v>209</v>
      </c>
      <c r="B236" s="126" t="s">
        <v>444</v>
      </c>
      <c r="C236" s="126" t="s">
        <v>341</v>
      </c>
      <c r="D236" s="128" t="s">
        <v>147</v>
      </c>
      <c r="E236" s="126" t="s">
        <v>358</v>
      </c>
      <c r="F236" s="126">
        <v>1000</v>
      </c>
      <c r="G236" s="135">
        <v>400</v>
      </c>
      <c r="H236" s="135">
        <f t="shared" si="7"/>
        <v>400000</v>
      </c>
      <c r="I236" s="126" t="s">
        <v>312</v>
      </c>
    </row>
    <row r="237" spans="1:9" ht="25.5" x14ac:dyDescent="0.25">
      <c r="A237" s="126">
        <v>210</v>
      </c>
      <c r="B237" s="126" t="s">
        <v>469</v>
      </c>
      <c r="C237" s="126" t="s">
        <v>342</v>
      </c>
      <c r="D237" s="128" t="s">
        <v>147</v>
      </c>
      <c r="E237" s="126" t="s">
        <v>358</v>
      </c>
      <c r="F237" s="126">
        <v>400</v>
      </c>
      <c r="G237" s="135">
        <v>400</v>
      </c>
      <c r="H237" s="135">
        <f t="shared" si="7"/>
        <v>160000</v>
      </c>
      <c r="I237" s="126" t="s">
        <v>312</v>
      </c>
    </row>
    <row r="238" spans="1:9" ht="25.5" x14ac:dyDescent="0.25">
      <c r="A238" s="126">
        <v>211</v>
      </c>
      <c r="B238" s="126" t="s">
        <v>470</v>
      </c>
      <c r="C238" s="126" t="s">
        <v>343</v>
      </c>
      <c r="D238" s="128" t="s">
        <v>147</v>
      </c>
      <c r="E238" s="126" t="s">
        <v>358</v>
      </c>
      <c r="F238" s="126">
        <v>1000</v>
      </c>
      <c r="G238" s="135">
        <v>400</v>
      </c>
      <c r="H238" s="135">
        <f t="shared" si="7"/>
        <v>400000</v>
      </c>
      <c r="I238" s="126" t="s">
        <v>312</v>
      </c>
    </row>
    <row r="239" spans="1:9" ht="25.5" x14ac:dyDescent="0.25">
      <c r="A239" s="126">
        <v>212</v>
      </c>
      <c r="B239" s="126" t="s">
        <v>471</v>
      </c>
      <c r="C239" s="126" t="s">
        <v>344</v>
      </c>
      <c r="D239" s="128" t="s">
        <v>147</v>
      </c>
      <c r="E239" s="126" t="s">
        <v>358</v>
      </c>
      <c r="F239" s="126">
        <v>1000</v>
      </c>
      <c r="G239" s="135">
        <v>400</v>
      </c>
      <c r="H239" s="135">
        <f t="shared" si="7"/>
        <v>400000</v>
      </c>
      <c r="I239" s="126" t="s">
        <v>312</v>
      </c>
    </row>
    <row r="240" spans="1:9" ht="25.5" x14ac:dyDescent="0.25">
      <c r="A240" s="126">
        <v>213</v>
      </c>
      <c r="B240" s="126" t="s">
        <v>472</v>
      </c>
      <c r="C240" s="126" t="s">
        <v>345</v>
      </c>
      <c r="D240" s="128" t="s">
        <v>147</v>
      </c>
      <c r="E240" s="126" t="s">
        <v>358</v>
      </c>
      <c r="F240" s="126">
        <v>2000</v>
      </c>
      <c r="G240" s="135">
        <v>150</v>
      </c>
      <c r="H240" s="135">
        <f t="shared" si="7"/>
        <v>300000</v>
      </c>
      <c r="I240" s="126" t="s">
        <v>310</v>
      </c>
    </row>
    <row r="241" spans="1:9" ht="25.5" x14ac:dyDescent="0.25">
      <c r="A241" s="126">
        <v>214</v>
      </c>
      <c r="B241" s="126" t="s">
        <v>473</v>
      </c>
      <c r="C241" s="126" t="s">
        <v>346</v>
      </c>
      <c r="D241" s="128" t="s">
        <v>146</v>
      </c>
      <c r="E241" s="126" t="s">
        <v>357</v>
      </c>
      <c r="F241" s="126">
        <v>1</v>
      </c>
      <c r="G241" s="135">
        <v>7000000</v>
      </c>
      <c r="H241" s="135">
        <f t="shared" si="7"/>
        <v>7000000</v>
      </c>
      <c r="I241" s="126" t="s">
        <v>310</v>
      </c>
    </row>
    <row r="242" spans="1:9" ht="25.5" x14ac:dyDescent="0.25">
      <c r="A242" s="126">
        <v>215</v>
      </c>
      <c r="B242" s="126" t="s">
        <v>443</v>
      </c>
      <c r="C242" s="126" t="s">
        <v>347</v>
      </c>
      <c r="D242" s="128" t="s">
        <v>146</v>
      </c>
      <c r="E242" s="126" t="s">
        <v>358</v>
      </c>
      <c r="F242" s="126">
        <v>1000</v>
      </c>
      <c r="G242" s="135">
        <v>750</v>
      </c>
      <c r="H242" s="135">
        <f t="shared" si="7"/>
        <v>750000</v>
      </c>
      <c r="I242" s="126" t="s">
        <v>309</v>
      </c>
    </row>
    <row r="243" spans="1:9" ht="25.5" x14ac:dyDescent="0.25">
      <c r="A243" s="126">
        <v>216</v>
      </c>
      <c r="B243" s="126" t="s">
        <v>442</v>
      </c>
      <c r="C243" s="126" t="s">
        <v>348</v>
      </c>
      <c r="D243" s="128" t="s">
        <v>147</v>
      </c>
      <c r="E243" s="126" t="s">
        <v>358</v>
      </c>
      <c r="F243" s="126">
        <v>25</v>
      </c>
      <c r="G243" s="135">
        <v>15000</v>
      </c>
      <c r="H243" s="135">
        <f t="shared" si="7"/>
        <v>375000</v>
      </c>
      <c r="I243" s="126" t="s">
        <v>310</v>
      </c>
    </row>
    <row r="244" spans="1:9" ht="25.5" x14ac:dyDescent="0.25">
      <c r="A244" s="126">
        <v>217</v>
      </c>
      <c r="B244" s="126" t="s">
        <v>474</v>
      </c>
      <c r="C244" s="126" t="s">
        <v>349</v>
      </c>
      <c r="D244" s="128" t="s">
        <v>147</v>
      </c>
      <c r="E244" s="126" t="s">
        <v>358</v>
      </c>
      <c r="F244" s="126">
        <v>10</v>
      </c>
      <c r="G244" s="135">
        <v>15000</v>
      </c>
      <c r="H244" s="135">
        <f t="shared" si="7"/>
        <v>150000</v>
      </c>
      <c r="I244" s="126" t="s">
        <v>310</v>
      </c>
    </row>
    <row r="245" spans="1:9" ht="25.5" x14ac:dyDescent="0.25">
      <c r="A245" s="126">
        <v>218</v>
      </c>
      <c r="B245" s="126" t="s">
        <v>440</v>
      </c>
      <c r="C245" s="126" t="s">
        <v>350</v>
      </c>
      <c r="D245" s="128" t="s">
        <v>147</v>
      </c>
      <c r="E245" s="126" t="s">
        <v>358</v>
      </c>
      <c r="F245" s="126">
        <v>200</v>
      </c>
      <c r="G245" s="135">
        <v>2000</v>
      </c>
      <c r="H245" s="135">
        <f t="shared" si="7"/>
        <v>400000</v>
      </c>
      <c r="I245" s="126" t="s">
        <v>310</v>
      </c>
    </row>
    <row r="246" spans="1:9" ht="25.5" x14ac:dyDescent="0.25">
      <c r="A246" s="126">
        <v>219</v>
      </c>
      <c r="B246" s="126" t="s">
        <v>441</v>
      </c>
      <c r="C246" s="126" t="s">
        <v>351</v>
      </c>
      <c r="D246" s="128" t="s">
        <v>147</v>
      </c>
      <c r="E246" s="126" t="s">
        <v>358</v>
      </c>
      <c r="F246" s="126">
        <v>25</v>
      </c>
      <c r="G246" s="135">
        <v>8000</v>
      </c>
      <c r="H246" s="135">
        <f t="shared" si="7"/>
        <v>200000</v>
      </c>
      <c r="I246" s="126" t="s">
        <v>310</v>
      </c>
    </row>
    <row r="247" spans="1:9" ht="25.5" x14ac:dyDescent="0.25">
      <c r="A247" s="126">
        <v>220</v>
      </c>
      <c r="B247" s="126" t="s">
        <v>475</v>
      </c>
      <c r="C247" s="126" t="s">
        <v>352</v>
      </c>
      <c r="D247" s="128" t="s">
        <v>147</v>
      </c>
      <c r="E247" s="126" t="s">
        <v>358</v>
      </c>
      <c r="F247" s="126">
        <v>1</v>
      </c>
      <c r="G247" s="135">
        <v>100000</v>
      </c>
      <c r="H247" s="135">
        <f t="shared" si="7"/>
        <v>100000</v>
      </c>
      <c r="I247" s="126" t="s">
        <v>309</v>
      </c>
    </row>
    <row r="248" spans="1:9" ht="25.5" x14ac:dyDescent="0.25">
      <c r="A248" s="126">
        <v>221</v>
      </c>
      <c r="B248" s="126" t="s">
        <v>476</v>
      </c>
      <c r="C248" s="126" t="s">
        <v>353</v>
      </c>
      <c r="D248" s="128" t="s">
        <v>147</v>
      </c>
      <c r="E248" s="126" t="s">
        <v>358</v>
      </c>
      <c r="F248" s="126">
        <v>1</v>
      </c>
      <c r="G248" s="135">
        <v>40000</v>
      </c>
      <c r="H248" s="135">
        <f t="shared" si="7"/>
        <v>40000</v>
      </c>
      <c r="I248" s="126" t="s">
        <v>309</v>
      </c>
    </row>
    <row r="249" spans="1:9" ht="25.5" x14ac:dyDescent="0.25">
      <c r="A249" s="126">
        <v>222</v>
      </c>
      <c r="B249" s="126" t="s">
        <v>607</v>
      </c>
      <c r="C249" s="126" t="s">
        <v>606</v>
      </c>
      <c r="D249" s="128" t="s">
        <v>147</v>
      </c>
      <c r="E249" s="126" t="s">
        <v>358</v>
      </c>
      <c r="F249" s="126">
        <v>1</v>
      </c>
      <c r="G249" s="135">
        <v>50000</v>
      </c>
      <c r="H249" s="135">
        <f t="shared" si="7"/>
        <v>50000</v>
      </c>
      <c r="I249" s="126" t="s">
        <v>309</v>
      </c>
    </row>
    <row r="250" spans="1:9" ht="25.5" x14ac:dyDescent="0.25">
      <c r="A250" s="126">
        <v>223</v>
      </c>
      <c r="B250" s="126" t="s">
        <v>439</v>
      </c>
      <c r="C250" s="126" t="s">
        <v>354</v>
      </c>
      <c r="D250" s="128" t="s">
        <v>146</v>
      </c>
      <c r="E250" s="126" t="s">
        <v>357</v>
      </c>
      <c r="F250" s="126">
        <v>1</v>
      </c>
      <c r="G250" s="135">
        <v>6000000</v>
      </c>
      <c r="H250" s="135">
        <f t="shared" si="7"/>
        <v>6000000</v>
      </c>
      <c r="I250" s="126" t="s">
        <v>310</v>
      </c>
    </row>
    <row r="251" spans="1:9" ht="51" x14ac:dyDescent="0.25">
      <c r="A251" s="126">
        <v>224</v>
      </c>
      <c r="B251" s="126" t="s">
        <v>477</v>
      </c>
      <c r="C251" s="126" t="s">
        <v>355</v>
      </c>
      <c r="D251" s="128" t="s">
        <v>146</v>
      </c>
      <c r="E251" s="126" t="s">
        <v>357</v>
      </c>
      <c r="F251" s="126">
        <v>1</v>
      </c>
      <c r="G251" s="135">
        <v>2500000</v>
      </c>
      <c r="H251" s="135">
        <f t="shared" si="7"/>
        <v>2500000</v>
      </c>
      <c r="I251" s="126" t="s">
        <v>310</v>
      </c>
    </row>
    <row r="252" spans="1:9" ht="25.5" x14ac:dyDescent="0.25">
      <c r="A252" s="126">
        <v>225</v>
      </c>
      <c r="B252" s="126" t="s">
        <v>438</v>
      </c>
      <c r="C252" s="126" t="s">
        <v>356</v>
      </c>
      <c r="D252" s="128" t="s">
        <v>145</v>
      </c>
      <c r="E252" s="126" t="s">
        <v>357</v>
      </c>
      <c r="F252" s="126">
        <v>1</v>
      </c>
      <c r="G252" s="135">
        <v>700000</v>
      </c>
      <c r="H252" s="135">
        <f t="shared" si="7"/>
        <v>700000</v>
      </c>
      <c r="I252" s="126" t="s">
        <v>310</v>
      </c>
    </row>
    <row r="253" spans="1:9" ht="25.5" x14ac:dyDescent="0.25">
      <c r="A253" s="126">
        <v>226</v>
      </c>
      <c r="B253" s="126" t="s">
        <v>575</v>
      </c>
      <c r="C253" s="126" t="s">
        <v>575</v>
      </c>
      <c r="D253" s="128" t="s">
        <v>147</v>
      </c>
      <c r="E253" s="126" t="s">
        <v>106</v>
      </c>
      <c r="F253" s="126">
        <v>17</v>
      </c>
      <c r="G253" s="135">
        <v>6000</v>
      </c>
      <c r="H253" s="135">
        <f t="shared" si="7"/>
        <v>102000</v>
      </c>
      <c r="I253" s="126" t="s">
        <v>312</v>
      </c>
    </row>
    <row r="254" spans="1:9" ht="25.5" x14ac:dyDescent="0.25">
      <c r="A254" s="126">
        <v>227</v>
      </c>
      <c r="B254" s="126" t="s">
        <v>594</v>
      </c>
      <c r="C254" s="126" t="s">
        <v>593</v>
      </c>
      <c r="D254" s="128" t="s">
        <v>147</v>
      </c>
      <c r="E254" s="126" t="s">
        <v>358</v>
      </c>
      <c r="F254" s="126">
        <v>100</v>
      </c>
      <c r="G254" s="135">
        <v>500</v>
      </c>
      <c r="H254" s="135">
        <f t="shared" ref="H254:H261" si="8">F254*G254</f>
        <v>50000</v>
      </c>
      <c r="I254" s="126" t="s">
        <v>309</v>
      </c>
    </row>
    <row r="255" spans="1:9" ht="25.5" x14ac:dyDescent="0.25">
      <c r="A255" s="126">
        <v>228</v>
      </c>
      <c r="B255" s="126" t="s">
        <v>597</v>
      </c>
      <c r="C255" s="126" t="s">
        <v>596</v>
      </c>
      <c r="D255" s="128" t="s">
        <v>147</v>
      </c>
      <c r="E255" s="126" t="s">
        <v>357</v>
      </c>
      <c r="F255" s="126">
        <v>1</v>
      </c>
      <c r="G255" s="135">
        <v>400000</v>
      </c>
      <c r="H255" s="135">
        <f t="shared" si="8"/>
        <v>400000</v>
      </c>
      <c r="I255" s="126" t="s">
        <v>312</v>
      </c>
    </row>
    <row r="256" spans="1:9" ht="25.5" x14ac:dyDescent="0.25">
      <c r="A256" s="126">
        <v>229</v>
      </c>
      <c r="B256" s="126" t="s">
        <v>602</v>
      </c>
      <c r="C256" s="126" t="s">
        <v>598</v>
      </c>
      <c r="D256" s="128" t="s">
        <v>147</v>
      </c>
      <c r="E256" s="126" t="s">
        <v>358</v>
      </c>
      <c r="F256" s="126">
        <v>1</v>
      </c>
      <c r="G256" s="135">
        <v>500000</v>
      </c>
      <c r="H256" s="135">
        <f t="shared" si="8"/>
        <v>500000</v>
      </c>
      <c r="I256" s="126" t="s">
        <v>309</v>
      </c>
    </row>
    <row r="257" spans="1:9" ht="25.5" x14ac:dyDescent="0.25">
      <c r="A257" s="126">
        <v>230</v>
      </c>
      <c r="B257" s="126" t="s">
        <v>603</v>
      </c>
      <c r="C257" s="126" t="s">
        <v>599</v>
      </c>
      <c r="D257" s="128" t="s">
        <v>147</v>
      </c>
      <c r="E257" s="126" t="s">
        <v>358</v>
      </c>
      <c r="F257" s="126">
        <v>1</v>
      </c>
      <c r="G257" s="135">
        <v>35000</v>
      </c>
      <c r="H257" s="135">
        <f t="shared" si="8"/>
        <v>35000</v>
      </c>
      <c r="I257" s="126" t="s">
        <v>309</v>
      </c>
    </row>
    <row r="258" spans="1:9" ht="25.5" x14ac:dyDescent="0.25">
      <c r="A258" s="126">
        <v>231</v>
      </c>
      <c r="B258" s="126" t="s">
        <v>604</v>
      </c>
      <c r="C258" s="126" t="s">
        <v>600</v>
      </c>
      <c r="D258" s="128" t="s">
        <v>147</v>
      </c>
      <c r="E258" s="126" t="s">
        <v>358</v>
      </c>
      <c r="F258" s="126">
        <v>1</v>
      </c>
      <c r="G258" s="135">
        <v>40000</v>
      </c>
      <c r="H258" s="135">
        <f t="shared" si="8"/>
        <v>40000</v>
      </c>
      <c r="I258" s="126" t="s">
        <v>309</v>
      </c>
    </row>
    <row r="259" spans="1:9" ht="25.5" x14ac:dyDescent="0.25">
      <c r="A259" s="126">
        <v>232</v>
      </c>
      <c r="B259" s="126" t="s">
        <v>605</v>
      </c>
      <c r="C259" s="126" t="s">
        <v>601</v>
      </c>
      <c r="D259" s="128" t="s">
        <v>147</v>
      </c>
      <c r="E259" s="126" t="s">
        <v>358</v>
      </c>
      <c r="F259" s="126">
        <v>1</v>
      </c>
      <c r="G259" s="135">
        <v>35000</v>
      </c>
      <c r="H259" s="135">
        <f t="shared" si="8"/>
        <v>35000</v>
      </c>
      <c r="I259" s="126" t="s">
        <v>309</v>
      </c>
    </row>
    <row r="260" spans="1:9" ht="25.5" x14ac:dyDescent="0.25">
      <c r="A260" s="126">
        <v>233</v>
      </c>
      <c r="B260" s="126" t="s">
        <v>609</v>
      </c>
      <c r="C260" s="126" t="s">
        <v>608</v>
      </c>
      <c r="D260" s="128" t="s">
        <v>147</v>
      </c>
      <c r="E260" s="126" t="s">
        <v>358</v>
      </c>
      <c r="F260" s="126">
        <v>300</v>
      </c>
      <c r="G260" s="135">
        <v>1000</v>
      </c>
      <c r="H260" s="135">
        <f t="shared" si="8"/>
        <v>300000</v>
      </c>
      <c r="I260" s="126" t="s">
        <v>309</v>
      </c>
    </row>
    <row r="261" spans="1:9" ht="25.5" x14ac:dyDescent="0.25">
      <c r="A261" s="126">
        <v>234</v>
      </c>
      <c r="B261" s="126" t="s">
        <v>622</v>
      </c>
      <c r="C261" s="126" t="s">
        <v>620</v>
      </c>
      <c r="D261" s="128" t="s">
        <v>147</v>
      </c>
      <c r="E261" s="126" t="s">
        <v>358</v>
      </c>
      <c r="F261" s="126">
        <v>1</v>
      </c>
      <c r="G261" s="135">
        <v>82440</v>
      </c>
      <c r="H261" s="135">
        <f t="shared" si="8"/>
        <v>82440</v>
      </c>
      <c r="I261" s="126" t="s">
        <v>312</v>
      </c>
    </row>
    <row r="262" spans="1:9" x14ac:dyDescent="0.25">
      <c r="A262" s="186" t="s">
        <v>360</v>
      </c>
      <c r="B262" s="186"/>
      <c r="C262" s="155"/>
      <c r="D262" s="155"/>
      <c r="E262" s="155"/>
      <c r="F262" s="155"/>
      <c r="G262" s="156"/>
      <c r="H262" s="156">
        <f>SUM(H209:H261)</f>
        <v>39292440</v>
      </c>
      <c r="I262" s="155"/>
    </row>
    <row r="263" spans="1:9" x14ac:dyDescent="0.25">
      <c r="A263" s="176" t="s">
        <v>610</v>
      </c>
      <c r="B263" s="177"/>
      <c r="C263" s="176"/>
      <c r="D263" s="177"/>
      <c r="E263" s="176"/>
      <c r="F263" s="177"/>
      <c r="G263" s="176"/>
      <c r="H263" s="177"/>
      <c r="I263" s="174"/>
    </row>
    <row r="264" spans="1:9" ht="63.75" x14ac:dyDescent="0.25">
      <c r="A264" s="126">
        <v>235</v>
      </c>
      <c r="B264" s="126" t="s">
        <v>613</v>
      </c>
      <c r="C264" s="126" t="s">
        <v>611</v>
      </c>
      <c r="D264" s="126" t="s">
        <v>104</v>
      </c>
      <c r="E264" s="126" t="s">
        <v>19</v>
      </c>
      <c r="F264" s="126">
        <v>1</v>
      </c>
      <c r="G264" s="135">
        <v>17600000</v>
      </c>
      <c r="H264" s="135">
        <f t="shared" ref="H264:H265" si="9">F264*G264</f>
        <v>17600000</v>
      </c>
      <c r="I264" s="126" t="s">
        <v>312</v>
      </c>
    </row>
    <row r="265" spans="1:9" ht="63.75" x14ac:dyDescent="0.25">
      <c r="A265" s="126">
        <v>236</v>
      </c>
      <c r="B265" s="126" t="s">
        <v>614</v>
      </c>
      <c r="C265" s="126" t="s">
        <v>612</v>
      </c>
      <c r="D265" s="126" t="s">
        <v>104</v>
      </c>
      <c r="E265" s="126" t="s">
        <v>19</v>
      </c>
      <c r="F265" s="126">
        <v>1</v>
      </c>
      <c r="G265" s="135">
        <v>10000000</v>
      </c>
      <c r="H265" s="135">
        <f t="shared" si="9"/>
        <v>10000000</v>
      </c>
      <c r="I265" s="126" t="s">
        <v>312</v>
      </c>
    </row>
    <row r="266" spans="1:9" x14ac:dyDescent="0.25">
      <c r="A266" s="186" t="s">
        <v>615</v>
      </c>
      <c r="B266" s="186"/>
      <c r="C266" s="155"/>
      <c r="D266" s="155"/>
      <c r="E266" s="155"/>
      <c r="F266" s="155"/>
      <c r="G266" s="156"/>
      <c r="H266" s="156">
        <f>SUM(H264:H265)</f>
        <v>27600000</v>
      </c>
      <c r="I266" s="155"/>
    </row>
    <row r="267" spans="1:9" x14ac:dyDescent="0.25">
      <c r="A267" s="178" t="s">
        <v>238</v>
      </c>
      <c r="B267" s="179"/>
      <c r="C267" s="160"/>
      <c r="D267" s="160"/>
      <c r="E267" s="160"/>
      <c r="F267" s="160"/>
      <c r="G267" s="161"/>
      <c r="H267" s="156">
        <f>H266+H262+H207+H197+H190+H180+H107</f>
        <v>394735625.44</v>
      </c>
      <c r="I267" s="160"/>
    </row>
  </sheetData>
  <mergeCells count="24">
    <mergeCell ref="C263:D263"/>
    <mergeCell ref="E263:F263"/>
    <mergeCell ref="G263:H263"/>
    <mergeCell ref="A266:B266"/>
    <mergeCell ref="A262:B262"/>
    <mergeCell ref="A267:B267"/>
    <mergeCell ref="A180:B180"/>
    <mergeCell ref="A190:B190"/>
    <mergeCell ref="A197:B197"/>
    <mergeCell ref="A207:B207"/>
    <mergeCell ref="A263:B263"/>
    <mergeCell ref="A107:B107"/>
    <mergeCell ref="F6:I6"/>
    <mergeCell ref="F8:I8"/>
    <mergeCell ref="D9:I9"/>
    <mergeCell ref="D10:I10"/>
    <mergeCell ref="F7:I7"/>
    <mergeCell ref="A17:B17"/>
    <mergeCell ref="A13:I13"/>
    <mergeCell ref="A108:B108"/>
    <mergeCell ref="A181:B181"/>
    <mergeCell ref="A191:B191"/>
    <mergeCell ref="A198:B198"/>
    <mergeCell ref="A208:B208"/>
  </mergeCells>
  <dataValidations count="2">
    <dataValidation allowBlank="1" showInputMessage="1" showErrorMessage="1" prompt="Введите дополнительную характеристику на русском языке" sqref="B115:C115 C161:C162 C164:C168 B145:C145 B166 B164 B161 B150:C157 B142:C143 B141 C137:C140 B138:B139"/>
    <dataValidation allowBlank="1" showInputMessage="1" showErrorMessage="1" prompt="Наименование на русском языке заполняется автоматически в соответствии с КТРУ" sqref="B149:C149"/>
  </dataValidations>
  <pageMargins left="0" right="0" top="0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184</v>
      </c>
      <c r="C1" s="8" t="s">
        <v>8</v>
      </c>
      <c r="D1" s="8" t="s">
        <v>10</v>
      </c>
      <c r="E1" s="8" t="s">
        <v>11</v>
      </c>
      <c r="F1" s="8" t="s">
        <v>12</v>
      </c>
      <c r="G1" s="8" t="s">
        <v>13</v>
      </c>
      <c r="H1" s="9" t="s">
        <v>14</v>
      </c>
      <c r="I1" s="10" t="s">
        <v>15</v>
      </c>
      <c r="J1" s="10" t="s">
        <v>16</v>
      </c>
      <c r="K1" s="10" t="s">
        <v>198</v>
      </c>
      <c r="L1" s="8" t="s">
        <v>109</v>
      </c>
      <c r="M1" s="8" t="s">
        <v>17</v>
      </c>
      <c r="N1" s="8" t="s">
        <v>18</v>
      </c>
    </row>
    <row r="2" spans="1:14" s="17" customFormat="1" ht="48" x14ac:dyDescent="0.25">
      <c r="A2" s="12"/>
      <c r="B2" s="111" t="s">
        <v>185</v>
      </c>
      <c r="C2" s="112" t="s">
        <v>19</v>
      </c>
      <c r="D2" s="112" t="s">
        <v>113</v>
      </c>
      <c r="E2" s="112" t="s">
        <v>97</v>
      </c>
      <c r="F2" s="112" t="s">
        <v>199</v>
      </c>
      <c r="G2" s="112" t="s">
        <v>19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79</v>
      </c>
      <c r="M2" s="14" t="s">
        <v>80</v>
      </c>
      <c r="N2" s="14">
        <v>751410000</v>
      </c>
    </row>
    <row r="3" spans="1:14" s="17" customFormat="1" ht="24" x14ac:dyDescent="0.25">
      <c r="A3" s="12"/>
      <c r="B3" s="13" t="s">
        <v>185</v>
      </c>
      <c r="C3" s="14" t="s">
        <v>19</v>
      </c>
      <c r="D3" s="14" t="s">
        <v>116</v>
      </c>
      <c r="E3" s="14" t="s">
        <v>117</v>
      </c>
      <c r="F3" s="14" t="s">
        <v>200</v>
      </c>
      <c r="G3" s="14" t="s">
        <v>19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79</v>
      </c>
      <c r="M3" s="14" t="s">
        <v>80</v>
      </c>
      <c r="N3" s="14"/>
    </row>
    <row r="4" spans="1:14" s="105" customFormat="1" x14ac:dyDescent="0.25">
      <c r="A4" s="100"/>
      <c r="B4" s="101" t="s">
        <v>185</v>
      </c>
      <c r="C4" s="102" t="s">
        <v>19</v>
      </c>
      <c r="D4" s="102" t="s">
        <v>201</v>
      </c>
      <c r="E4" s="102" t="s">
        <v>201</v>
      </c>
      <c r="F4" s="102"/>
      <c r="G4" s="102" t="s">
        <v>19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195</v>
      </c>
      <c r="C5" s="18" t="s">
        <v>30</v>
      </c>
      <c r="D5" s="18" t="s">
        <v>36</v>
      </c>
      <c r="E5" s="18" t="s">
        <v>36</v>
      </c>
      <c r="F5" s="18" t="s">
        <v>200</v>
      </c>
      <c r="G5" s="18" t="s">
        <v>44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85</v>
      </c>
      <c r="M5" s="18" t="s">
        <v>110</v>
      </c>
      <c r="N5" s="18">
        <v>751410000</v>
      </c>
    </row>
    <row r="6" spans="1:14" s="17" customFormat="1" ht="48" x14ac:dyDescent="0.25">
      <c r="A6" s="12"/>
      <c r="B6" s="6" t="s">
        <v>195</v>
      </c>
      <c r="C6" s="18" t="s">
        <v>30</v>
      </c>
      <c r="D6" s="18" t="s">
        <v>37</v>
      </c>
      <c r="E6" s="18" t="s">
        <v>37</v>
      </c>
      <c r="F6" s="18" t="s">
        <v>202</v>
      </c>
      <c r="G6" s="18" t="s">
        <v>44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85</v>
      </c>
      <c r="M6" s="18" t="s">
        <v>110</v>
      </c>
      <c r="N6" s="18">
        <v>751410000</v>
      </c>
    </row>
    <row r="7" spans="1:14" s="17" customFormat="1" ht="48" x14ac:dyDescent="0.25">
      <c r="A7" s="12"/>
      <c r="B7" s="6" t="s">
        <v>195</v>
      </c>
      <c r="C7" s="18" t="s">
        <v>30</v>
      </c>
      <c r="D7" s="18" t="s">
        <v>118</v>
      </c>
      <c r="E7" s="18" t="s">
        <v>118</v>
      </c>
      <c r="F7" s="18" t="s">
        <v>202</v>
      </c>
      <c r="G7" s="18" t="s">
        <v>107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86</v>
      </c>
      <c r="M7" s="18" t="s">
        <v>110</v>
      </c>
      <c r="N7" s="18">
        <v>751410000</v>
      </c>
    </row>
    <row r="8" spans="1:14" s="17" customFormat="1" ht="48" x14ac:dyDescent="0.25">
      <c r="A8" s="12"/>
      <c r="B8" s="6" t="s">
        <v>195</v>
      </c>
      <c r="C8" s="18" t="s">
        <v>30</v>
      </c>
      <c r="D8" s="18" t="s">
        <v>203</v>
      </c>
      <c r="E8" s="18" t="s">
        <v>203</v>
      </c>
      <c r="F8" s="18" t="s">
        <v>202</v>
      </c>
      <c r="G8" s="18" t="s">
        <v>44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86</v>
      </c>
      <c r="M8" s="18" t="s">
        <v>110</v>
      </c>
      <c r="N8" s="18">
        <v>751410000</v>
      </c>
    </row>
    <row r="9" spans="1:14" s="17" customFormat="1" ht="48" x14ac:dyDescent="0.25">
      <c r="A9" s="12"/>
      <c r="B9" s="6" t="s">
        <v>195</v>
      </c>
      <c r="C9" s="18" t="s">
        <v>30</v>
      </c>
      <c r="D9" s="18" t="s">
        <v>38</v>
      </c>
      <c r="E9" s="18" t="s">
        <v>38</v>
      </c>
      <c r="F9" s="18" t="s">
        <v>202</v>
      </c>
      <c r="G9" s="18" t="s">
        <v>44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86</v>
      </c>
      <c r="M9" s="18" t="s">
        <v>110</v>
      </c>
      <c r="N9" s="18">
        <v>751410000</v>
      </c>
    </row>
    <row r="10" spans="1:14" s="17" customFormat="1" ht="48" x14ac:dyDescent="0.25">
      <c r="A10" s="12"/>
      <c r="B10" s="6" t="s">
        <v>195</v>
      </c>
      <c r="C10" s="18" t="s">
        <v>204</v>
      </c>
      <c r="D10" s="18" t="s">
        <v>102</v>
      </c>
      <c r="E10" s="18" t="s">
        <v>102</v>
      </c>
      <c r="F10" s="18" t="s">
        <v>202</v>
      </c>
      <c r="G10" s="18" t="s">
        <v>106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79</v>
      </c>
      <c r="M10" s="18" t="s">
        <v>80</v>
      </c>
      <c r="N10" s="18">
        <v>751410000</v>
      </c>
    </row>
    <row r="11" spans="1:14" s="17" customFormat="1" ht="48" x14ac:dyDescent="0.25">
      <c r="A11" s="12"/>
      <c r="B11" s="6" t="s">
        <v>195</v>
      </c>
      <c r="C11" s="18" t="s">
        <v>204</v>
      </c>
      <c r="D11" s="18" t="s">
        <v>103</v>
      </c>
      <c r="E11" s="18" t="s">
        <v>103</v>
      </c>
      <c r="F11" s="18" t="s">
        <v>202</v>
      </c>
      <c r="G11" s="18" t="s">
        <v>106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90</v>
      </c>
      <c r="M11" s="18" t="s">
        <v>110</v>
      </c>
      <c r="N11" s="18">
        <v>751410000</v>
      </c>
    </row>
    <row r="12" spans="1:14" s="17" customFormat="1" ht="48" x14ac:dyDescent="0.25">
      <c r="A12" s="12"/>
      <c r="B12" s="6" t="s">
        <v>195</v>
      </c>
      <c r="C12" s="18" t="s">
        <v>204</v>
      </c>
      <c r="D12" s="18" t="s">
        <v>205</v>
      </c>
      <c r="E12" s="18" t="s">
        <v>205</v>
      </c>
      <c r="F12" s="18" t="s">
        <v>202</v>
      </c>
      <c r="G12" s="18" t="s">
        <v>106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90</v>
      </c>
      <c r="M12" s="18" t="s">
        <v>110</v>
      </c>
      <c r="N12" s="18">
        <v>751410000</v>
      </c>
    </row>
    <row r="13" spans="1:14" s="17" customFormat="1" ht="48" x14ac:dyDescent="0.25">
      <c r="A13" s="12"/>
      <c r="B13" s="6" t="s">
        <v>195</v>
      </c>
      <c r="C13" s="18" t="s">
        <v>204</v>
      </c>
      <c r="D13" s="18" t="s">
        <v>39</v>
      </c>
      <c r="E13" s="18" t="s">
        <v>39</v>
      </c>
      <c r="F13" s="18" t="s">
        <v>202</v>
      </c>
      <c r="G13" s="18" t="s">
        <v>106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90</v>
      </c>
      <c r="M13" s="18" t="s">
        <v>110</v>
      </c>
      <c r="N13" s="18">
        <v>751410000</v>
      </c>
    </row>
    <row r="14" spans="1:14" s="17" customFormat="1" ht="48" x14ac:dyDescent="0.25">
      <c r="A14" s="12"/>
      <c r="B14" s="6" t="s">
        <v>195</v>
      </c>
      <c r="C14" s="18" t="s">
        <v>204</v>
      </c>
      <c r="D14" s="18" t="s">
        <v>40</v>
      </c>
      <c r="E14" s="18" t="s">
        <v>40</v>
      </c>
      <c r="F14" s="18" t="s">
        <v>202</v>
      </c>
      <c r="G14" s="18" t="s">
        <v>106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90</v>
      </c>
      <c r="M14" s="18" t="s">
        <v>110</v>
      </c>
      <c r="N14" s="18">
        <v>751410000</v>
      </c>
    </row>
    <row r="15" spans="1:14" s="17" customFormat="1" ht="48" x14ac:dyDescent="0.25">
      <c r="A15" s="12"/>
      <c r="B15" s="6" t="s">
        <v>195</v>
      </c>
      <c r="C15" s="18" t="s">
        <v>30</v>
      </c>
      <c r="D15" s="22" t="s">
        <v>41</v>
      </c>
      <c r="E15" s="18" t="s">
        <v>41</v>
      </c>
      <c r="F15" s="18" t="s">
        <v>202</v>
      </c>
      <c r="G15" s="18" t="s">
        <v>106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86</v>
      </c>
      <c r="M15" s="18" t="s">
        <v>110</v>
      </c>
      <c r="N15" s="18">
        <v>751410000</v>
      </c>
    </row>
    <row r="16" spans="1:14" s="17" customFormat="1" ht="48" x14ac:dyDescent="0.25">
      <c r="A16" s="12"/>
      <c r="B16" s="6" t="s">
        <v>195</v>
      </c>
      <c r="C16" s="18" t="s">
        <v>30</v>
      </c>
      <c r="D16" s="18" t="s">
        <v>42</v>
      </c>
      <c r="E16" s="18" t="s">
        <v>42</v>
      </c>
      <c r="F16" s="18" t="s">
        <v>202</v>
      </c>
      <c r="G16" s="18" t="s">
        <v>106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86</v>
      </c>
      <c r="M16" s="18" t="s">
        <v>110</v>
      </c>
      <c r="N16" s="18">
        <v>751410000</v>
      </c>
    </row>
    <row r="17" spans="1:18" s="17" customFormat="1" ht="48" x14ac:dyDescent="0.25">
      <c r="A17" s="12"/>
      <c r="B17" s="6" t="s">
        <v>195</v>
      </c>
      <c r="C17" s="18" t="s">
        <v>30</v>
      </c>
      <c r="D17" s="18" t="s">
        <v>132</v>
      </c>
      <c r="E17" s="18" t="s">
        <v>132</v>
      </c>
      <c r="F17" s="18" t="s">
        <v>202</v>
      </c>
      <c r="G17" s="18" t="s">
        <v>107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86</v>
      </c>
      <c r="M17" s="18" t="s">
        <v>110</v>
      </c>
      <c r="N17" s="18">
        <v>751410000</v>
      </c>
    </row>
    <row r="18" spans="1:18" s="17" customFormat="1" ht="48" x14ac:dyDescent="0.25">
      <c r="A18" s="12"/>
      <c r="B18" s="6" t="s">
        <v>195</v>
      </c>
      <c r="C18" s="18" t="s">
        <v>30</v>
      </c>
      <c r="D18" s="18" t="s">
        <v>137</v>
      </c>
      <c r="E18" s="18" t="s">
        <v>43</v>
      </c>
      <c r="F18" s="18" t="s">
        <v>202</v>
      </c>
      <c r="G18" s="18" t="s">
        <v>44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86</v>
      </c>
      <c r="M18" s="18" t="s">
        <v>110</v>
      </c>
      <c r="N18" s="18">
        <v>751410000</v>
      </c>
    </row>
    <row r="19" spans="1:18" s="17" customFormat="1" ht="48" x14ac:dyDescent="0.25">
      <c r="A19" s="12"/>
      <c r="B19" s="6" t="s">
        <v>195</v>
      </c>
      <c r="C19" s="18" t="s">
        <v>30</v>
      </c>
      <c r="D19" s="18" t="s">
        <v>45</v>
      </c>
      <c r="E19" s="18" t="s">
        <v>45</v>
      </c>
      <c r="F19" s="18" t="s">
        <v>202</v>
      </c>
      <c r="G19" s="18" t="s">
        <v>106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86</v>
      </c>
      <c r="M19" s="18" t="s">
        <v>110</v>
      </c>
      <c r="N19" s="18">
        <v>751410000</v>
      </c>
    </row>
    <row r="20" spans="1:18" s="24" customFormat="1" ht="48" x14ac:dyDescent="0.25">
      <c r="A20" s="23"/>
      <c r="B20" s="6" t="s">
        <v>195</v>
      </c>
      <c r="C20" s="18" t="s">
        <v>30</v>
      </c>
      <c r="D20" s="18" t="s">
        <v>140</v>
      </c>
      <c r="E20" s="18" t="s">
        <v>140</v>
      </c>
      <c r="F20" s="18" t="s">
        <v>202</v>
      </c>
      <c r="G20" s="18" t="s">
        <v>44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86</v>
      </c>
      <c r="M20" s="18" t="s">
        <v>110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195</v>
      </c>
      <c r="C21" s="18" t="s">
        <v>30</v>
      </c>
      <c r="D21" s="18" t="s">
        <v>46</v>
      </c>
      <c r="E21" s="18" t="s">
        <v>46</v>
      </c>
      <c r="F21" s="18" t="s">
        <v>202</v>
      </c>
      <c r="G21" s="18" t="s">
        <v>106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86</v>
      </c>
      <c r="M21" s="18" t="s">
        <v>110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195</v>
      </c>
      <c r="C22" s="18" t="s">
        <v>30</v>
      </c>
      <c r="D22" s="18" t="s">
        <v>47</v>
      </c>
      <c r="E22" s="18" t="s">
        <v>47</v>
      </c>
      <c r="F22" s="18" t="s">
        <v>202</v>
      </c>
      <c r="G22" s="18" t="s">
        <v>108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86</v>
      </c>
      <c r="M22" s="18" t="s">
        <v>110</v>
      </c>
      <c r="N22" s="18">
        <v>751410000</v>
      </c>
    </row>
    <row r="23" spans="1:18" s="17" customFormat="1" ht="48" x14ac:dyDescent="0.25">
      <c r="A23" s="12"/>
      <c r="B23" s="6" t="s">
        <v>195</v>
      </c>
      <c r="C23" s="18" t="s">
        <v>30</v>
      </c>
      <c r="D23" s="18" t="s">
        <v>48</v>
      </c>
      <c r="E23" s="18" t="s">
        <v>48</v>
      </c>
      <c r="F23" s="18" t="s">
        <v>202</v>
      </c>
      <c r="G23" s="18" t="s">
        <v>108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86</v>
      </c>
      <c r="M23" s="18" t="s">
        <v>110</v>
      </c>
      <c r="N23" s="18">
        <v>751410000</v>
      </c>
    </row>
    <row r="24" spans="1:18" s="17" customFormat="1" ht="48" x14ac:dyDescent="0.25">
      <c r="A24" s="12"/>
      <c r="B24" s="6" t="s">
        <v>195</v>
      </c>
      <c r="C24" s="18" t="s">
        <v>30</v>
      </c>
      <c r="D24" s="18" t="s">
        <v>49</v>
      </c>
      <c r="E24" s="18" t="s">
        <v>49</v>
      </c>
      <c r="F24" s="18" t="s">
        <v>202</v>
      </c>
      <c r="G24" s="18" t="s">
        <v>108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86</v>
      </c>
      <c r="M24" s="18" t="s">
        <v>110</v>
      </c>
      <c r="N24" s="18">
        <v>751410000</v>
      </c>
    </row>
    <row r="25" spans="1:18" s="17" customFormat="1" ht="48" x14ac:dyDescent="0.25">
      <c r="A25" s="12"/>
      <c r="B25" s="6" t="s">
        <v>195</v>
      </c>
      <c r="C25" s="18" t="s">
        <v>30</v>
      </c>
      <c r="D25" s="18" t="s">
        <v>119</v>
      </c>
      <c r="E25" s="18" t="s">
        <v>119</v>
      </c>
      <c r="F25" s="18" t="s">
        <v>202</v>
      </c>
      <c r="G25" s="18" t="s">
        <v>44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86</v>
      </c>
      <c r="M25" s="18" t="s">
        <v>110</v>
      </c>
      <c r="N25" s="18">
        <v>751410000</v>
      </c>
    </row>
    <row r="26" spans="1:18" s="17" customFormat="1" ht="48" x14ac:dyDescent="0.25">
      <c r="A26" s="12"/>
      <c r="B26" s="6" t="s">
        <v>195</v>
      </c>
      <c r="C26" s="18" t="s">
        <v>30</v>
      </c>
      <c r="D26" s="18" t="s">
        <v>50</v>
      </c>
      <c r="E26" s="18" t="s">
        <v>50</v>
      </c>
      <c r="F26" s="18" t="s">
        <v>202</v>
      </c>
      <c r="G26" s="18" t="s">
        <v>106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86</v>
      </c>
      <c r="M26" s="18" t="s">
        <v>110</v>
      </c>
      <c r="N26" s="18">
        <v>751410000</v>
      </c>
    </row>
    <row r="27" spans="1:18" s="17" customFormat="1" ht="48" x14ac:dyDescent="0.25">
      <c r="A27" s="12"/>
      <c r="B27" s="6" t="s">
        <v>195</v>
      </c>
      <c r="C27" s="18" t="s">
        <v>30</v>
      </c>
      <c r="D27" s="18" t="s">
        <v>51</v>
      </c>
      <c r="E27" s="18" t="s">
        <v>51</v>
      </c>
      <c r="F27" s="18" t="s">
        <v>202</v>
      </c>
      <c r="G27" s="18" t="s">
        <v>106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86</v>
      </c>
      <c r="M27" s="18" t="s">
        <v>110</v>
      </c>
      <c r="N27" s="18">
        <v>751410000</v>
      </c>
    </row>
    <row r="28" spans="1:18" s="17" customFormat="1" ht="48" x14ac:dyDescent="0.25">
      <c r="A28" s="12"/>
      <c r="B28" s="6" t="s">
        <v>195</v>
      </c>
      <c r="C28" s="18" t="s">
        <v>30</v>
      </c>
      <c r="D28" s="18" t="s">
        <v>52</v>
      </c>
      <c r="E28" s="18" t="s">
        <v>52</v>
      </c>
      <c r="F28" s="18" t="s">
        <v>202</v>
      </c>
      <c r="G28" s="18" t="s">
        <v>106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86</v>
      </c>
      <c r="M28" s="18" t="s">
        <v>110</v>
      </c>
      <c r="N28" s="18">
        <v>751410000</v>
      </c>
    </row>
    <row r="29" spans="1:18" s="17" customFormat="1" ht="48" x14ac:dyDescent="0.25">
      <c r="A29" s="12"/>
      <c r="B29" s="6" t="s">
        <v>195</v>
      </c>
      <c r="C29" s="18" t="s">
        <v>30</v>
      </c>
      <c r="D29" s="18" t="s">
        <v>53</v>
      </c>
      <c r="E29" s="18" t="s">
        <v>53</v>
      </c>
      <c r="F29" s="18" t="s">
        <v>202</v>
      </c>
      <c r="G29" s="18" t="s">
        <v>106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86</v>
      </c>
      <c r="M29" s="18" t="s">
        <v>110</v>
      </c>
      <c r="N29" s="18">
        <v>751410000</v>
      </c>
    </row>
    <row r="30" spans="1:18" s="17" customFormat="1" ht="48" x14ac:dyDescent="0.25">
      <c r="A30" s="12"/>
      <c r="B30" s="6" t="s">
        <v>195</v>
      </c>
      <c r="C30" s="18" t="s">
        <v>30</v>
      </c>
      <c r="D30" s="18" t="s">
        <v>55</v>
      </c>
      <c r="E30" s="18" t="s">
        <v>55</v>
      </c>
      <c r="F30" s="18" t="s">
        <v>202</v>
      </c>
      <c r="G30" s="18" t="s">
        <v>56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86</v>
      </c>
      <c r="M30" s="18" t="s">
        <v>110</v>
      </c>
      <c r="N30" s="18">
        <v>751410000</v>
      </c>
    </row>
    <row r="31" spans="1:18" s="17" customFormat="1" ht="48" x14ac:dyDescent="0.25">
      <c r="A31" s="12"/>
      <c r="B31" s="6" t="s">
        <v>195</v>
      </c>
      <c r="C31" s="18" t="s">
        <v>30</v>
      </c>
      <c r="D31" s="18" t="s">
        <v>120</v>
      </c>
      <c r="E31" s="18" t="s">
        <v>121</v>
      </c>
      <c r="F31" s="18" t="s">
        <v>202</v>
      </c>
      <c r="G31" s="18" t="s">
        <v>106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86</v>
      </c>
      <c r="M31" s="18" t="s">
        <v>110</v>
      </c>
      <c r="N31" s="18">
        <v>751410000</v>
      </c>
    </row>
    <row r="32" spans="1:18" s="17" customFormat="1" ht="48" x14ac:dyDescent="0.25">
      <c r="A32" s="12"/>
      <c r="B32" s="6" t="s">
        <v>195</v>
      </c>
      <c r="C32" s="18" t="s">
        <v>30</v>
      </c>
      <c r="D32" s="18" t="s">
        <v>122</v>
      </c>
      <c r="E32" s="18" t="s">
        <v>122</v>
      </c>
      <c r="F32" s="18" t="s">
        <v>202</v>
      </c>
      <c r="G32" s="18" t="s">
        <v>44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86</v>
      </c>
      <c r="M32" s="18" t="s">
        <v>110</v>
      </c>
      <c r="N32" s="18">
        <v>751410000</v>
      </c>
    </row>
    <row r="33" spans="1:18" s="17" customFormat="1" ht="48" x14ac:dyDescent="0.25">
      <c r="A33" s="12"/>
      <c r="B33" s="6" t="s">
        <v>195</v>
      </c>
      <c r="C33" s="18" t="s">
        <v>30</v>
      </c>
      <c r="D33" s="18" t="s">
        <v>54</v>
      </c>
      <c r="E33" s="18" t="s">
        <v>54</v>
      </c>
      <c r="F33" s="18" t="s">
        <v>202</v>
      </c>
      <c r="G33" s="18" t="s">
        <v>106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86</v>
      </c>
      <c r="M33" s="18" t="s">
        <v>110</v>
      </c>
      <c r="N33" s="18"/>
    </row>
    <row r="34" spans="1:18" s="17" customFormat="1" ht="48" x14ac:dyDescent="0.25">
      <c r="A34" s="12"/>
      <c r="B34" s="6" t="s">
        <v>195</v>
      </c>
      <c r="C34" s="18" t="s">
        <v>19</v>
      </c>
      <c r="D34" s="18" t="s">
        <v>136</v>
      </c>
      <c r="E34" s="18" t="s">
        <v>136</v>
      </c>
      <c r="F34" s="18" t="s">
        <v>202</v>
      </c>
      <c r="G34" s="18" t="s">
        <v>106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79</v>
      </c>
      <c r="M34" s="18"/>
      <c r="N34" s="18"/>
    </row>
    <row r="35" spans="1:18" s="17" customFormat="1" ht="48" x14ac:dyDescent="0.25">
      <c r="A35" s="12"/>
      <c r="B35" s="6" t="s">
        <v>195</v>
      </c>
      <c r="C35" s="18" t="s">
        <v>30</v>
      </c>
      <c r="D35" s="18" t="s">
        <v>133</v>
      </c>
      <c r="E35" s="18" t="s">
        <v>134</v>
      </c>
      <c r="F35" s="18" t="s">
        <v>202</v>
      </c>
      <c r="G35" s="18" t="s">
        <v>107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86</v>
      </c>
      <c r="M35" s="18"/>
      <c r="N35" s="18"/>
    </row>
    <row r="36" spans="1:18" s="17" customFormat="1" ht="24" x14ac:dyDescent="0.25">
      <c r="A36" s="12"/>
      <c r="B36" s="6" t="s">
        <v>195</v>
      </c>
      <c r="C36" s="18" t="s">
        <v>30</v>
      </c>
      <c r="D36" s="18" t="s">
        <v>125</v>
      </c>
      <c r="E36" s="18" t="s">
        <v>142</v>
      </c>
      <c r="F36" s="18"/>
      <c r="G36" s="18" t="s">
        <v>124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86</v>
      </c>
      <c r="M36" s="18"/>
      <c r="N36" s="18"/>
    </row>
    <row r="37" spans="1:18" s="29" customFormat="1" x14ac:dyDescent="0.25">
      <c r="A37" s="25"/>
      <c r="B37" s="3" t="s">
        <v>186</v>
      </c>
      <c r="C37" s="26" t="s">
        <v>19</v>
      </c>
      <c r="D37" s="26" t="s">
        <v>99</v>
      </c>
      <c r="E37" s="26" t="s">
        <v>99</v>
      </c>
      <c r="F37" s="26" t="s">
        <v>104</v>
      </c>
      <c r="G37" s="26" t="s">
        <v>19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79</v>
      </c>
      <c r="M37" s="26" t="s">
        <v>112</v>
      </c>
      <c r="N37" s="26">
        <v>751410000</v>
      </c>
    </row>
    <row r="38" spans="1:18" s="17" customFormat="1" ht="48" x14ac:dyDescent="0.25">
      <c r="A38" s="12"/>
      <c r="B38" s="13" t="s">
        <v>186</v>
      </c>
      <c r="C38" s="14" t="s">
        <v>19</v>
      </c>
      <c r="D38" s="26" t="s">
        <v>99</v>
      </c>
      <c r="E38" s="14" t="s">
        <v>99</v>
      </c>
      <c r="F38" s="14" t="s">
        <v>199</v>
      </c>
      <c r="G38" s="14" t="s">
        <v>19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79</v>
      </c>
      <c r="M38" s="14" t="s">
        <v>111</v>
      </c>
      <c r="N38" s="14">
        <v>751410000</v>
      </c>
    </row>
    <row r="39" spans="1:18" s="17" customFormat="1" x14ac:dyDescent="0.25">
      <c r="A39" s="12"/>
      <c r="B39" s="111" t="s">
        <v>206</v>
      </c>
      <c r="C39" s="112" t="s">
        <v>19</v>
      </c>
      <c r="D39" s="112" t="s">
        <v>207</v>
      </c>
      <c r="E39" s="114" t="s">
        <v>207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206</v>
      </c>
      <c r="C40" s="112" t="s">
        <v>19</v>
      </c>
      <c r="D40" s="112" t="s">
        <v>208</v>
      </c>
      <c r="E40" s="114" t="s">
        <v>208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206</v>
      </c>
      <c r="C41" s="108" t="s">
        <v>19</v>
      </c>
      <c r="D41" s="108" t="s">
        <v>114</v>
      </c>
      <c r="E41" s="108" t="s">
        <v>115</v>
      </c>
      <c r="F41" s="108" t="s">
        <v>199</v>
      </c>
      <c r="G41" s="108" t="s">
        <v>19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79</v>
      </c>
      <c r="M41" s="108" t="s">
        <v>80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206</v>
      </c>
      <c r="C42" s="102" t="s">
        <v>19</v>
      </c>
      <c r="D42" s="102" t="s">
        <v>209</v>
      </c>
      <c r="E42" s="102" t="s">
        <v>209</v>
      </c>
      <c r="F42" s="102" t="s">
        <v>199</v>
      </c>
      <c r="G42" s="102" t="s">
        <v>19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79</v>
      </c>
      <c r="M42" s="104" t="s">
        <v>80</v>
      </c>
      <c r="N42" s="104">
        <v>751410000</v>
      </c>
    </row>
    <row r="43" spans="1:18" s="32" customFormat="1" ht="48" x14ac:dyDescent="0.25">
      <c r="A43" s="30"/>
      <c r="B43" s="2" t="s">
        <v>197</v>
      </c>
      <c r="C43" s="31" t="s">
        <v>19</v>
      </c>
      <c r="D43" s="33" t="s">
        <v>135</v>
      </c>
      <c r="E43" s="33" t="s">
        <v>135</v>
      </c>
      <c r="F43" s="33" t="s">
        <v>202</v>
      </c>
      <c r="G43" s="33" t="s">
        <v>94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84</v>
      </c>
      <c r="M43" s="33" t="s">
        <v>110</v>
      </c>
      <c r="N43" s="33">
        <v>751410000</v>
      </c>
    </row>
    <row r="44" spans="1:18" s="32" customFormat="1" ht="36" x14ac:dyDescent="0.25">
      <c r="A44" s="30"/>
      <c r="B44" s="2" t="s">
        <v>197</v>
      </c>
      <c r="C44" s="31" t="s">
        <v>19</v>
      </c>
      <c r="D44" s="38" t="s">
        <v>138</v>
      </c>
      <c r="E44" s="38" t="s">
        <v>138</v>
      </c>
      <c r="F44" s="38" t="s">
        <v>104</v>
      </c>
      <c r="G44" s="38" t="s">
        <v>94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85</v>
      </c>
      <c r="M44" s="38"/>
      <c r="N44" s="38"/>
    </row>
    <row r="45" spans="1:18" s="32" customFormat="1" x14ac:dyDescent="0.25">
      <c r="A45" s="30"/>
      <c r="B45" s="4" t="s">
        <v>187</v>
      </c>
      <c r="C45" s="33" t="s">
        <v>19</v>
      </c>
      <c r="D45" s="34" t="s">
        <v>20</v>
      </c>
      <c r="E45" s="34" t="s">
        <v>20</v>
      </c>
      <c r="F45" s="34" t="s">
        <v>104</v>
      </c>
      <c r="G45" s="34" t="s">
        <v>19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81</v>
      </c>
      <c r="M45" s="34" t="s">
        <v>82</v>
      </c>
      <c r="N45" s="33">
        <v>751410000</v>
      </c>
    </row>
    <row r="46" spans="1:18" s="32" customFormat="1" x14ac:dyDescent="0.25">
      <c r="A46" s="30"/>
      <c r="B46" s="4" t="s">
        <v>187</v>
      </c>
      <c r="C46" s="33" t="s">
        <v>19</v>
      </c>
      <c r="D46" s="34" t="s">
        <v>21</v>
      </c>
      <c r="E46" s="34" t="s">
        <v>21</v>
      </c>
      <c r="F46" s="34" t="s">
        <v>104</v>
      </c>
      <c r="G46" s="34" t="s">
        <v>19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83</v>
      </c>
      <c r="M46" s="34" t="s">
        <v>81</v>
      </c>
      <c r="N46" s="33">
        <v>751410000</v>
      </c>
    </row>
    <row r="47" spans="1:18" s="17" customFormat="1" ht="36" x14ac:dyDescent="0.25">
      <c r="A47" s="12"/>
      <c r="B47" s="41" t="s">
        <v>192</v>
      </c>
      <c r="C47" s="42"/>
      <c r="D47" s="42" t="s">
        <v>126</v>
      </c>
      <c r="E47" s="42" t="s">
        <v>126</v>
      </c>
      <c r="F47" s="42" t="s">
        <v>210</v>
      </c>
      <c r="G47" s="42" t="s">
        <v>19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192</v>
      </c>
      <c r="C48" s="42" t="s">
        <v>19</v>
      </c>
      <c r="D48" s="42" t="s">
        <v>127</v>
      </c>
      <c r="E48" s="42" t="s">
        <v>27</v>
      </c>
      <c r="F48" s="42" t="s">
        <v>104</v>
      </c>
      <c r="G48" s="42" t="s">
        <v>19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79</v>
      </c>
      <c r="M48" s="18" t="s">
        <v>80</v>
      </c>
      <c r="N48" s="18">
        <v>751410000</v>
      </c>
    </row>
    <row r="49" spans="1:14" s="17" customFormat="1" ht="48" x14ac:dyDescent="0.25">
      <c r="A49" s="12"/>
      <c r="B49" s="41" t="s">
        <v>192</v>
      </c>
      <c r="C49" s="42" t="s">
        <v>19</v>
      </c>
      <c r="D49" s="42" t="s">
        <v>28</v>
      </c>
      <c r="E49" s="42" t="s">
        <v>28</v>
      </c>
      <c r="F49" s="42" t="s">
        <v>202</v>
      </c>
      <c r="G49" s="42" t="s">
        <v>19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79</v>
      </c>
      <c r="M49" s="18" t="s">
        <v>80</v>
      </c>
      <c r="N49" s="18">
        <v>751410000</v>
      </c>
    </row>
    <row r="50" spans="1:14" s="17" customFormat="1" ht="24" x14ac:dyDescent="0.25">
      <c r="A50" s="12"/>
      <c r="B50" s="41" t="s">
        <v>192</v>
      </c>
      <c r="C50" s="42" t="s">
        <v>19</v>
      </c>
      <c r="D50" s="42" t="s">
        <v>29</v>
      </c>
      <c r="E50" s="42" t="s">
        <v>29</v>
      </c>
      <c r="F50" s="42" t="s">
        <v>200</v>
      </c>
      <c r="G50" s="42" t="s">
        <v>19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79</v>
      </c>
      <c r="M50" s="18" t="s">
        <v>80</v>
      </c>
      <c r="N50" s="18">
        <v>751410000</v>
      </c>
    </row>
    <row r="51" spans="1:14" s="17" customFormat="1" ht="48" x14ac:dyDescent="0.25">
      <c r="A51" s="12"/>
      <c r="B51" s="41" t="s">
        <v>192</v>
      </c>
      <c r="C51" s="42" t="s">
        <v>19</v>
      </c>
      <c r="D51" s="42" t="s">
        <v>35</v>
      </c>
      <c r="E51" s="42" t="s">
        <v>35</v>
      </c>
      <c r="F51" s="42" t="s">
        <v>202</v>
      </c>
      <c r="G51" s="42" t="s">
        <v>19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89</v>
      </c>
      <c r="M51" s="18" t="s">
        <v>110</v>
      </c>
      <c r="N51" s="18">
        <v>751410000</v>
      </c>
    </row>
    <row r="52" spans="1:14" s="32" customFormat="1" ht="48" x14ac:dyDescent="0.25">
      <c r="A52" s="30"/>
      <c r="B52" s="4" t="s">
        <v>196</v>
      </c>
      <c r="C52" s="33" t="s">
        <v>19</v>
      </c>
      <c r="D52" s="33" t="s">
        <v>77</v>
      </c>
      <c r="E52" s="33" t="s">
        <v>77</v>
      </c>
      <c r="F52" s="33" t="s">
        <v>202</v>
      </c>
      <c r="G52" s="33" t="s">
        <v>19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92</v>
      </c>
      <c r="M52" s="33" t="s">
        <v>110</v>
      </c>
      <c r="N52" s="33">
        <v>751410000</v>
      </c>
    </row>
    <row r="53" spans="1:14" s="32" customFormat="1" ht="48" x14ac:dyDescent="0.25">
      <c r="A53" s="30"/>
      <c r="B53" s="4" t="s">
        <v>196</v>
      </c>
      <c r="C53" s="33" t="s">
        <v>19</v>
      </c>
      <c r="D53" s="33" t="s">
        <v>78</v>
      </c>
      <c r="E53" s="33" t="s">
        <v>78</v>
      </c>
      <c r="F53" s="33" t="s">
        <v>202</v>
      </c>
      <c r="G53" s="33" t="s">
        <v>106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92</v>
      </c>
      <c r="M53" s="33" t="s">
        <v>110</v>
      </c>
      <c r="N53" s="33">
        <v>751410000</v>
      </c>
    </row>
    <row r="54" spans="1:14" s="17" customFormat="1" x14ac:dyDescent="0.25">
      <c r="A54" s="12"/>
      <c r="B54" s="6" t="s">
        <v>189</v>
      </c>
      <c r="C54" s="18" t="s">
        <v>30</v>
      </c>
      <c r="D54" s="18" t="s">
        <v>183</v>
      </c>
      <c r="E54" s="18" t="s">
        <v>183</v>
      </c>
      <c r="F54" s="18"/>
      <c r="G54" s="18" t="s">
        <v>106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189</v>
      </c>
      <c r="C55" s="33" t="s">
        <v>30</v>
      </c>
      <c r="D55" s="33" t="s">
        <v>57</v>
      </c>
      <c r="E55" s="33" t="s">
        <v>57</v>
      </c>
      <c r="F55" s="33" t="s">
        <v>202</v>
      </c>
      <c r="G55" s="33" t="s">
        <v>106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79</v>
      </c>
      <c r="M55" s="33" t="s">
        <v>80</v>
      </c>
      <c r="N55" s="33">
        <v>751410000</v>
      </c>
    </row>
    <row r="56" spans="1:14" s="32" customFormat="1" ht="48" x14ac:dyDescent="0.25">
      <c r="A56" s="30"/>
      <c r="B56" s="4" t="s">
        <v>189</v>
      </c>
      <c r="C56" s="33" t="s">
        <v>30</v>
      </c>
      <c r="D56" s="33" t="s">
        <v>58</v>
      </c>
      <c r="E56" s="33" t="s">
        <v>58</v>
      </c>
      <c r="F56" s="33" t="s">
        <v>202</v>
      </c>
      <c r="G56" s="33" t="s">
        <v>106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79</v>
      </c>
      <c r="M56" s="33" t="s">
        <v>80</v>
      </c>
      <c r="N56" s="33">
        <v>751410000</v>
      </c>
    </row>
    <row r="57" spans="1:14" s="32" customFormat="1" ht="48" x14ac:dyDescent="0.25">
      <c r="A57" s="30"/>
      <c r="B57" s="4" t="s">
        <v>189</v>
      </c>
      <c r="C57" s="33" t="s">
        <v>30</v>
      </c>
      <c r="D57" s="33" t="s">
        <v>59</v>
      </c>
      <c r="E57" s="33" t="s">
        <v>59</v>
      </c>
      <c r="F57" s="33" t="s">
        <v>202</v>
      </c>
      <c r="G57" s="33" t="s">
        <v>107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79</v>
      </c>
      <c r="M57" s="33" t="s">
        <v>80</v>
      </c>
      <c r="N57" s="33">
        <v>751410000</v>
      </c>
    </row>
    <row r="58" spans="1:14" s="32" customFormat="1" ht="48" x14ac:dyDescent="0.25">
      <c r="A58" s="30"/>
      <c r="B58" s="4" t="s">
        <v>189</v>
      </c>
      <c r="C58" s="33" t="s">
        <v>30</v>
      </c>
      <c r="D58" s="33" t="s">
        <v>60</v>
      </c>
      <c r="E58" s="33" t="s">
        <v>60</v>
      </c>
      <c r="F58" s="33" t="s">
        <v>202</v>
      </c>
      <c r="G58" s="33" t="s">
        <v>106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79</v>
      </c>
      <c r="M58" s="33" t="s">
        <v>80</v>
      </c>
      <c r="N58" s="33">
        <v>751410000</v>
      </c>
    </row>
    <row r="59" spans="1:14" s="32" customFormat="1" ht="48" x14ac:dyDescent="0.25">
      <c r="A59" s="30"/>
      <c r="B59" s="4" t="s">
        <v>189</v>
      </c>
      <c r="C59" s="33" t="s">
        <v>30</v>
      </c>
      <c r="D59" s="33" t="s">
        <v>61</v>
      </c>
      <c r="E59" s="33" t="s">
        <v>61</v>
      </c>
      <c r="F59" s="33" t="s">
        <v>202</v>
      </c>
      <c r="G59" s="33" t="s">
        <v>62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79</v>
      </c>
      <c r="M59" s="33" t="s">
        <v>80</v>
      </c>
      <c r="N59" s="33">
        <v>751410000</v>
      </c>
    </row>
    <row r="60" spans="1:14" s="32" customFormat="1" ht="48" x14ac:dyDescent="0.25">
      <c r="A60" s="30"/>
      <c r="B60" s="4" t="s">
        <v>189</v>
      </c>
      <c r="C60" s="33" t="s">
        <v>30</v>
      </c>
      <c r="D60" s="33" t="s">
        <v>63</v>
      </c>
      <c r="E60" s="33" t="s">
        <v>63</v>
      </c>
      <c r="F60" s="33" t="s">
        <v>202</v>
      </c>
      <c r="G60" s="33" t="s">
        <v>44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79</v>
      </c>
      <c r="M60" s="33" t="s">
        <v>80</v>
      </c>
      <c r="N60" s="33">
        <v>751410000</v>
      </c>
    </row>
    <row r="61" spans="1:14" s="32" customFormat="1" ht="48" x14ac:dyDescent="0.25">
      <c r="A61" s="30"/>
      <c r="B61" s="4" t="s">
        <v>189</v>
      </c>
      <c r="C61" s="33" t="s">
        <v>30</v>
      </c>
      <c r="D61" s="33" t="s">
        <v>64</v>
      </c>
      <c r="E61" s="33" t="s">
        <v>64</v>
      </c>
      <c r="F61" s="33" t="s">
        <v>202</v>
      </c>
      <c r="G61" s="33" t="s">
        <v>123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79</v>
      </c>
      <c r="M61" s="33" t="s">
        <v>80</v>
      </c>
      <c r="N61" s="33">
        <v>751410000</v>
      </c>
    </row>
    <row r="62" spans="1:14" s="32" customFormat="1" ht="48" x14ac:dyDescent="0.25">
      <c r="A62" s="30"/>
      <c r="B62" s="4" t="s">
        <v>189</v>
      </c>
      <c r="C62" s="33" t="s">
        <v>30</v>
      </c>
      <c r="D62" s="33" t="s">
        <v>65</v>
      </c>
      <c r="E62" s="33" t="s">
        <v>65</v>
      </c>
      <c r="F62" s="33" t="s">
        <v>202</v>
      </c>
      <c r="G62" s="33" t="s">
        <v>123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79</v>
      </c>
      <c r="M62" s="33" t="s">
        <v>80</v>
      </c>
      <c r="N62" s="33">
        <v>751410000</v>
      </c>
    </row>
    <row r="63" spans="1:14" s="32" customFormat="1" ht="48" x14ac:dyDescent="0.25">
      <c r="A63" s="30"/>
      <c r="B63" s="4" t="s">
        <v>189</v>
      </c>
      <c r="C63" s="31" t="s">
        <v>30</v>
      </c>
      <c r="D63" s="46" t="s">
        <v>66</v>
      </c>
      <c r="E63" s="46" t="s">
        <v>66</v>
      </c>
      <c r="F63" s="46" t="s">
        <v>202</v>
      </c>
      <c r="G63" s="46" t="s">
        <v>106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79</v>
      </c>
      <c r="M63" s="33" t="s">
        <v>80</v>
      </c>
      <c r="N63" s="33">
        <v>751410000</v>
      </c>
    </row>
    <row r="64" spans="1:14" s="32" customFormat="1" ht="48" x14ac:dyDescent="0.25">
      <c r="A64" s="30"/>
      <c r="B64" s="4" t="s">
        <v>189</v>
      </c>
      <c r="C64" s="33" t="s">
        <v>30</v>
      </c>
      <c r="D64" s="31" t="s">
        <v>67</v>
      </c>
      <c r="E64" s="33" t="s">
        <v>67</v>
      </c>
      <c r="F64" s="33" t="s">
        <v>202</v>
      </c>
      <c r="G64" s="33" t="s">
        <v>106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91</v>
      </c>
      <c r="M64" s="33" t="s">
        <v>110</v>
      </c>
      <c r="N64" s="33">
        <v>751410000</v>
      </c>
    </row>
    <row r="65" spans="1:14" s="29" customFormat="1" ht="48" x14ac:dyDescent="0.25">
      <c r="A65" s="25"/>
      <c r="B65" s="5" t="s">
        <v>189</v>
      </c>
      <c r="C65" s="34" t="s">
        <v>30</v>
      </c>
      <c r="D65" s="34" t="s">
        <v>179</v>
      </c>
      <c r="E65" s="34" t="s">
        <v>211</v>
      </c>
      <c r="F65" s="34" t="s">
        <v>202</v>
      </c>
      <c r="G65" s="34" t="s">
        <v>106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91</v>
      </c>
      <c r="M65" s="34" t="s">
        <v>110</v>
      </c>
      <c r="N65" s="34">
        <v>751410000</v>
      </c>
    </row>
    <row r="66" spans="1:14" s="32" customFormat="1" ht="48" x14ac:dyDescent="0.25">
      <c r="A66" s="30"/>
      <c r="B66" s="4" t="s">
        <v>189</v>
      </c>
      <c r="C66" s="33" t="s">
        <v>30</v>
      </c>
      <c r="D66" s="33" t="s">
        <v>74</v>
      </c>
      <c r="E66" s="33" t="s">
        <v>74</v>
      </c>
      <c r="F66" s="33" t="s">
        <v>202</v>
      </c>
      <c r="G66" s="33" t="s">
        <v>106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79</v>
      </c>
      <c r="M66" s="33" t="s">
        <v>110</v>
      </c>
      <c r="N66" s="33">
        <v>751410000</v>
      </c>
    </row>
    <row r="67" spans="1:14" s="32" customFormat="1" ht="48" x14ac:dyDescent="0.25">
      <c r="A67" s="30"/>
      <c r="B67" s="4" t="s">
        <v>189</v>
      </c>
      <c r="C67" s="33" t="s">
        <v>30</v>
      </c>
      <c r="D67" s="33" t="s">
        <v>75</v>
      </c>
      <c r="E67" s="33" t="s">
        <v>75</v>
      </c>
      <c r="F67" s="33" t="s">
        <v>202</v>
      </c>
      <c r="G67" s="33" t="s">
        <v>106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79</v>
      </c>
      <c r="M67" s="33" t="s">
        <v>110</v>
      </c>
      <c r="N67" s="33">
        <v>751410000</v>
      </c>
    </row>
    <row r="68" spans="1:14" s="17" customFormat="1" ht="24" x14ac:dyDescent="0.25">
      <c r="A68" s="12"/>
      <c r="B68" s="6" t="s">
        <v>188</v>
      </c>
      <c r="C68" s="18" t="s">
        <v>19</v>
      </c>
      <c r="D68" s="18" t="s">
        <v>100</v>
      </c>
      <c r="E68" s="18" t="s">
        <v>100</v>
      </c>
      <c r="F68" s="22" t="s">
        <v>200</v>
      </c>
      <c r="G68" s="18" t="s">
        <v>19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79</v>
      </c>
      <c r="M68" s="18" t="s">
        <v>80</v>
      </c>
      <c r="N68" s="18">
        <v>751410000</v>
      </c>
    </row>
    <row r="69" spans="1:14" s="17" customFormat="1" ht="48" x14ac:dyDescent="0.25">
      <c r="A69" s="12"/>
      <c r="B69" s="6" t="s">
        <v>188</v>
      </c>
      <c r="C69" s="18" t="s">
        <v>19</v>
      </c>
      <c r="D69" s="18" t="s">
        <v>101</v>
      </c>
      <c r="E69" s="18" t="s">
        <v>101</v>
      </c>
      <c r="F69" s="18" t="s">
        <v>202</v>
      </c>
      <c r="G69" s="18" t="s">
        <v>19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79</v>
      </c>
      <c r="M69" s="18" t="s">
        <v>80</v>
      </c>
      <c r="N69" s="18">
        <v>751410000</v>
      </c>
    </row>
    <row r="70" spans="1:14" s="32" customFormat="1" ht="48" x14ac:dyDescent="0.25">
      <c r="A70" s="30"/>
      <c r="B70" s="4" t="s">
        <v>188</v>
      </c>
      <c r="C70" s="33" t="s">
        <v>204</v>
      </c>
      <c r="D70" s="33" t="s">
        <v>72</v>
      </c>
      <c r="E70" s="33" t="s">
        <v>72</v>
      </c>
      <c r="F70" s="33" t="s">
        <v>202</v>
      </c>
      <c r="G70" s="33" t="s">
        <v>106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79</v>
      </c>
      <c r="M70" s="33" t="s">
        <v>80</v>
      </c>
      <c r="N70" s="33">
        <v>751410000</v>
      </c>
    </row>
    <row r="71" spans="1:14" s="29" customFormat="1" ht="24" x14ac:dyDescent="0.25">
      <c r="A71" s="25"/>
      <c r="B71" s="5" t="s">
        <v>188</v>
      </c>
      <c r="C71" s="34" t="s">
        <v>30</v>
      </c>
      <c r="D71" s="34" t="s">
        <v>73</v>
      </c>
      <c r="E71" s="34" t="s">
        <v>73</v>
      </c>
      <c r="F71" s="34" t="s">
        <v>200</v>
      </c>
      <c r="G71" s="34" t="s">
        <v>106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79</v>
      </c>
      <c r="M71" s="34" t="s">
        <v>80</v>
      </c>
      <c r="N71" s="34">
        <v>751410000</v>
      </c>
    </row>
    <row r="72" spans="1:14" s="32" customFormat="1" ht="48" x14ac:dyDescent="0.25">
      <c r="A72" s="30"/>
      <c r="B72" s="4" t="s">
        <v>188</v>
      </c>
      <c r="C72" s="33" t="s">
        <v>19</v>
      </c>
      <c r="D72" s="33" t="s">
        <v>76</v>
      </c>
      <c r="E72" s="33" t="s">
        <v>76</v>
      </c>
      <c r="F72" s="33" t="s">
        <v>202</v>
      </c>
      <c r="G72" s="33" t="s">
        <v>19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79</v>
      </c>
      <c r="M72" s="33" t="s">
        <v>80</v>
      </c>
      <c r="N72" s="33">
        <v>751410000</v>
      </c>
    </row>
    <row r="73" spans="1:14" s="32" customFormat="1" ht="48" x14ac:dyDescent="0.25">
      <c r="A73" s="30"/>
      <c r="B73" s="4" t="s">
        <v>188</v>
      </c>
      <c r="C73" s="33" t="s">
        <v>19</v>
      </c>
      <c r="D73" s="33" t="s">
        <v>95</v>
      </c>
      <c r="E73" s="33" t="s">
        <v>95</v>
      </c>
      <c r="F73" s="33" t="s">
        <v>202</v>
      </c>
      <c r="G73" s="33" t="s">
        <v>19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87</v>
      </c>
      <c r="M73" s="33" t="s">
        <v>110</v>
      </c>
      <c r="N73" s="33">
        <v>751410000</v>
      </c>
    </row>
    <row r="74" spans="1:14" s="29" customFormat="1" x14ac:dyDescent="0.25">
      <c r="A74" s="25"/>
      <c r="B74" s="3" t="s">
        <v>188</v>
      </c>
      <c r="C74" s="26" t="s">
        <v>19</v>
      </c>
      <c r="D74" s="46" t="s">
        <v>131</v>
      </c>
      <c r="E74" s="46" t="s">
        <v>131</v>
      </c>
      <c r="F74" s="46"/>
      <c r="G74" s="46" t="s">
        <v>106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86</v>
      </c>
      <c r="M74" s="46"/>
      <c r="N74" s="46"/>
    </row>
    <row r="75" spans="1:14" s="32" customFormat="1" ht="36" x14ac:dyDescent="0.25">
      <c r="A75" s="30"/>
      <c r="B75" s="2" t="s">
        <v>212</v>
      </c>
      <c r="C75" s="52" t="s">
        <v>19</v>
      </c>
      <c r="D75" s="53" t="s">
        <v>213</v>
      </c>
      <c r="E75" s="53" t="str">
        <f>$D$94</f>
        <v>Лампа эн/сберег.Spiralmini 9w8560 E27</v>
      </c>
      <c r="F75" s="53" t="s">
        <v>214</v>
      </c>
      <c r="G75" s="53" t="s">
        <v>94</v>
      </c>
      <c r="H75" s="54">
        <v>33</v>
      </c>
      <c r="I75" s="55">
        <v>8400</v>
      </c>
      <c r="J75" s="55"/>
      <c r="K75" s="28">
        <f t="shared" si="3"/>
        <v>0</v>
      </c>
      <c r="L75" s="53" t="s">
        <v>86</v>
      </c>
      <c r="M75" s="38"/>
      <c r="N75" s="38"/>
    </row>
    <row r="76" spans="1:14" s="121" customFormat="1" ht="22.5" customHeight="1" x14ac:dyDescent="0.25">
      <c r="A76" s="116"/>
      <c r="B76" s="115" t="s">
        <v>193</v>
      </c>
      <c r="C76" s="117" t="s">
        <v>30</v>
      </c>
      <c r="D76" s="117" t="s">
        <v>31</v>
      </c>
      <c r="E76" s="117" t="s">
        <v>31</v>
      </c>
      <c r="F76" s="117" t="s">
        <v>104</v>
      </c>
      <c r="G76" s="117" t="s">
        <v>105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79</v>
      </c>
      <c r="M76" s="117" t="s">
        <v>80</v>
      </c>
      <c r="N76" s="117">
        <v>751410000</v>
      </c>
    </row>
    <row r="77" spans="1:14" s="121" customFormat="1" ht="24" x14ac:dyDescent="0.25">
      <c r="A77" s="116"/>
      <c r="B77" s="115" t="s">
        <v>193</v>
      </c>
      <c r="C77" s="117" t="s">
        <v>30</v>
      </c>
      <c r="D77" s="117" t="s">
        <v>32</v>
      </c>
      <c r="E77" s="117" t="s">
        <v>32</v>
      </c>
      <c r="F77" s="117" t="s">
        <v>104</v>
      </c>
      <c r="G77" s="117" t="s">
        <v>105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79</v>
      </c>
      <c r="M77" s="117" t="s">
        <v>80</v>
      </c>
      <c r="N77" s="117">
        <v>751410000</v>
      </c>
    </row>
    <row r="78" spans="1:14" s="32" customFormat="1" ht="48" x14ac:dyDescent="0.25">
      <c r="A78" s="30"/>
      <c r="B78" s="2" t="s">
        <v>197</v>
      </c>
      <c r="C78" s="33" t="s">
        <v>30</v>
      </c>
      <c r="D78" s="33" t="s">
        <v>96</v>
      </c>
      <c r="E78" s="33" t="s">
        <v>96</v>
      </c>
      <c r="F78" s="33" t="s">
        <v>202</v>
      </c>
      <c r="G78" s="33" t="s">
        <v>106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86</v>
      </c>
      <c r="M78" s="33" t="s">
        <v>110</v>
      </c>
      <c r="N78" s="33">
        <v>751410000</v>
      </c>
    </row>
    <row r="79" spans="1:14" s="32" customFormat="1" ht="36" x14ac:dyDescent="0.25">
      <c r="A79" s="30"/>
      <c r="B79" s="2" t="s">
        <v>212</v>
      </c>
      <c r="C79" s="52" t="s">
        <v>19</v>
      </c>
      <c r="D79" s="53" t="s">
        <v>215</v>
      </c>
      <c r="E79" s="53" t="s">
        <v>215</v>
      </c>
      <c r="F79" s="53" t="s">
        <v>104</v>
      </c>
      <c r="G79" s="53" t="s">
        <v>106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86</v>
      </c>
      <c r="M79" s="38"/>
      <c r="N79" s="38"/>
    </row>
    <row r="80" spans="1:14" s="32" customFormat="1" ht="24" x14ac:dyDescent="0.25">
      <c r="A80" s="30"/>
      <c r="B80" s="2" t="s">
        <v>212</v>
      </c>
      <c r="C80" s="52" t="s">
        <v>19</v>
      </c>
      <c r="D80" s="53" t="s">
        <v>216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86</v>
      </c>
      <c r="M80" s="38"/>
      <c r="N80" s="38"/>
    </row>
    <row r="81" spans="1:18" s="17" customFormat="1" ht="48" x14ac:dyDescent="0.25">
      <c r="A81" s="12"/>
      <c r="B81" s="6" t="s">
        <v>190</v>
      </c>
      <c r="C81" s="18" t="s">
        <v>19</v>
      </c>
      <c r="D81" s="18" t="s">
        <v>22</v>
      </c>
      <c r="E81" s="18" t="s">
        <v>22</v>
      </c>
      <c r="F81" s="18" t="s">
        <v>202</v>
      </c>
      <c r="G81" s="18" t="s">
        <v>19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84</v>
      </c>
      <c r="M81" s="18" t="s">
        <v>110</v>
      </c>
      <c r="N81" s="18">
        <v>751410000</v>
      </c>
    </row>
    <row r="82" spans="1:18" s="17" customFormat="1" ht="48" x14ac:dyDescent="0.25">
      <c r="A82" s="12"/>
      <c r="B82" s="6" t="s">
        <v>190</v>
      </c>
      <c r="C82" s="18" t="s">
        <v>19</v>
      </c>
      <c r="D82" s="18" t="s">
        <v>23</v>
      </c>
      <c r="E82" s="18" t="s">
        <v>23</v>
      </c>
      <c r="F82" s="18" t="s">
        <v>202</v>
      </c>
      <c r="G82" s="18" t="s">
        <v>19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82</v>
      </c>
      <c r="M82" s="18" t="s">
        <v>110</v>
      </c>
      <c r="N82" s="18">
        <v>751410000</v>
      </c>
    </row>
    <row r="83" spans="1:18" s="17" customFormat="1" ht="48" x14ac:dyDescent="0.25">
      <c r="A83" s="12"/>
      <c r="B83" s="6" t="s">
        <v>190</v>
      </c>
      <c r="C83" s="18" t="s">
        <v>19</v>
      </c>
      <c r="D83" s="18" t="s">
        <v>24</v>
      </c>
      <c r="E83" s="18" t="s">
        <v>24</v>
      </c>
      <c r="F83" s="18" t="s">
        <v>202</v>
      </c>
      <c r="G83" s="18" t="s">
        <v>19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85</v>
      </c>
      <c r="M83" s="18" t="s">
        <v>110</v>
      </c>
      <c r="N83" s="18">
        <v>751410000</v>
      </c>
    </row>
    <row r="84" spans="1:18" s="17" customFormat="1" ht="48" x14ac:dyDescent="0.25">
      <c r="A84" s="12"/>
      <c r="B84" s="6" t="s">
        <v>190</v>
      </c>
      <c r="C84" s="18" t="s">
        <v>19</v>
      </c>
      <c r="D84" s="18" t="s">
        <v>25</v>
      </c>
      <c r="E84" s="18" t="s">
        <v>25</v>
      </c>
      <c r="F84" s="18" t="s">
        <v>202</v>
      </c>
      <c r="G84" s="18" t="s">
        <v>19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85</v>
      </c>
      <c r="M84" s="18" t="s">
        <v>110</v>
      </c>
      <c r="N84" s="18">
        <v>751410000</v>
      </c>
    </row>
    <row r="85" spans="1:18" s="17" customFormat="1" ht="48" x14ac:dyDescent="0.25">
      <c r="A85" s="12"/>
      <c r="B85" s="6" t="s">
        <v>190</v>
      </c>
      <c r="C85" s="18" t="s">
        <v>19</v>
      </c>
      <c r="D85" s="18" t="s">
        <v>217</v>
      </c>
      <c r="E85" s="18" t="s">
        <v>217</v>
      </c>
      <c r="F85" s="18" t="s">
        <v>202</v>
      </c>
      <c r="G85" s="18" t="s">
        <v>19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190</v>
      </c>
      <c r="C86" s="18" t="s">
        <v>19</v>
      </c>
      <c r="D86" s="18" t="s">
        <v>218</v>
      </c>
      <c r="E86" s="18" t="s">
        <v>218</v>
      </c>
      <c r="F86" s="18" t="s">
        <v>202</v>
      </c>
      <c r="G86" s="18" t="s">
        <v>19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86</v>
      </c>
      <c r="M86" s="18" t="s">
        <v>110</v>
      </c>
      <c r="N86" s="18">
        <v>751410000</v>
      </c>
    </row>
    <row r="87" spans="1:18" s="121" customFormat="1" ht="24" x14ac:dyDescent="0.25">
      <c r="A87" s="116"/>
      <c r="B87" s="115" t="s">
        <v>191</v>
      </c>
      <c r="C87" s="122" t="s">
        <v>19</v>
      </c>
      <c r="D87" s="122" t="s">
        <v>26</v>
      </c>
      <c r="E87" s="122" t="s">
        <v>26</v>
      </c>
      <c r="F87" s="117" t="s">
        <v>200</v>
      </c>
      <c r="G87" s="122" t="s">
        <v>19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87</v>
      </c>
      <c r="M87" s="117" t="s">
        <v>110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194</v>
      </c>
      <c r="C88" s="34" t="s">
        <v>30</v>
      </c>
      <c r="D88" s="34" t="s">
        <v>33</v>
      </c>
      <c r="E88" s="34" t="s">
        <v>33</v>
      </c>
      <c r="F88" s="34" t="s">
        <v>202</v>
      </c>
      <c r="G88" s="34" t="s">
        <v>106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79</v>
      </c>
      <c r="M88" s="34" t="s">
        <v>110</v>
      </c>
      <c r="N88" s="34">
        <v>751410000</v>
      </c>
    </row>
    <row r="89" spans="1:18" s="29" customFormat="1" ht="48" x14ac:dyDescent="0.25">
      <c r="A89" s="25"/>
      <c r="B89" s="3" t="s">
        <v>194</v>
      </c>
      <c r="C89" s="26" t="s">
        <v>30</v>
      </c>
      <c r="D89" s="26" t="s">
        <v>34</v>
      </c>
      <c r="E89" s="26" t="s">
        <v>34</v>
      </c>
      <c r="F89" s="26" t="s">
        <v>202</v>
      </c>
      <c r="G89" s="26" t="s">
        <v>106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79</v>
      </c>
      <c r="M89" s="34" t="s">
        <v>110</v>
      </c>
      <c r="N89" s="34">
        <v>751410000</v>
      </c>
    </row>
    <row r="90" spans="1:18" s="32" customFormat="1" ht="48" x14ac:dyDescent="0.25">
      <c r="A90" s="30"/>
      <c r="B90" s="4" t="s">
        <v>194</v>
      </c>
      <c r="C90" s="56" t="s">
        <v>30</v>
      </c>
      <c r="D90" s="56" t="s">
        <v>68</v>
      </c>
      <c r="E90" s="56" t="s">
        <v>68</v>
      </c>
      <c r="F90" s="56" t="s">
        <v>202</v>
      </c>
      <c r="G90" s="56" t="s">
        <v>106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84</v>
      </c>
      <c r="M90" s="56" t="s">
        <v>110</v>
      </c>
      <c r="N90" s="33">
        <v>751410000</v>
      </c>
    </row>
    <row r="91" spans="1:18" s="32" customFormat="1" ht="48" x14ac:dyDescent="0.25">
      <c r="A91" s="30"/>
      <c r="B91" s="4" t="s">
        <v>194</v>
      </c>
      <c r="C91" s="56" t="s">
        <v>30</v>
      </c>
      <c r="D91" s="56" t="s">
        <v>69</v>
      </c>
      <c r="E91" s="56" t="s">
        <v>69</v>
      </c>
      <c r="F91" s="56" t="s">
        <v>202</v>
      </c>
      <c r="G91" s="56" t="s">
        <v>106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84</v>
      </c>
      <c r="M91" s="56" t="s">
        <v>110</v>
      </c>
      <c r="N91" s="33">
        <v>751410000</v>
      </c>
    </row>
    <row r="92" spans="1:18" s="32" customFormat="1" ht="48" x14ac:dyDescent="0.25">
      <c r="A92" s="30"/>
      <c r="B92" s="4" t="s">
        <v>194</v>
      </c>
      <c r="C92" s="56" t="s">
        <v>30</v>
      </c>
      <c r="D92" s="56" t="s">
        <v>70</v>
      </c>
      <c r="E92" s="56" t="s">
        <v>70</v>
      </c>
      <c r="F92" s="56" t="s">
        <v>202</v>
      </c>
      <c r="G92" s="56" t="s">
        <v>106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84</v>
      </c>
      <c r="M92" s="56" t="s">
        <v>110</v>
      </c>
      <c r="N92" s="33">
        <v>751410000</v>
      </c>
    </row>
    <row r="93" spans="1:18" s="32" customFormat="1" ht="48" x14ac:dyDescent="0.25">
      <c r="A93" s="30"/>
      <c r="B93" s="4" t="s">
        <v>194</v>
      </c>
      <c r="C93" s="56" t="s">
        <v>30</v>
      </c>
      <c r="D93" s="56" t="s">
        <v>129</v>
      </c>
      <c r="E93" s="56" t="s">
        <v>130</v>
      </c>
      <c r="F93" s="56" t="s">
        <v>202</v>
      </c>
      <c r="G93" s="56" t="s">
        <v>106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84</v>
      </c>
      <c r="M93" s="56"/>
      <c r="N93" s="33"/>
    </row>
    <row r="94" spans="1:18" s="32" customFormat="1" ht="48" x14ac:dyDescent="0.25">
      <c r="A94" s="30"/>
      <c r="B94" s="4" t="s">
        <v>194</v>
      </c>
      <c r="C94" s="56" t="s">
        <v>30</v>
      </c>
      <c r="D94" s="56" t="s">
        <v>71</v>
      </c>
      <c r="E94" s="56" t="s">
        <v>71</v>
      </c>
      <c r="F94" s="56" t="s">
        <v>202</v>
      </c>
      <c r="G94" s="56" t="s">
        <v>106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84</v>
      </c>
      <c r="M94" s="56" t="s">
        <v>110</v>
      </c>
      <c r="N94" s="33">
        <v>751410000</v>
      </c>
    </row>
    <row r="95" spans="1:18" s="32" customFormat="1" ht="24" x14ac:dyDescent="0.25">
      <c r="A95" s="30"/>
      <c r="B95" s="4" t="s">
        <v>194</v>
      </c>
      <c r="C95" s="56" t="s">
        <v>30</v>
      </c>
      <c r="D95" s="56" t="s">
        <v>141</v>
      </c>
      <c r="E95" s="56" t="s">
        <v>141</v>
      </c>
      <c r="F95" s="56" t="s">
        <v>200</v>
      </c>
      <c r="G95" s="57" t="s">
        <v>106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79</v>
      </c>
      <c r="M95" s="33"/>
      <c r="N95" s="33"/>
    </row>
    <row r="96" spans="1:18" s="60" customFormat="1" ht="36" x14ac:dyDescent="0.25">
      <c r="B96" s="2" t="s">
        <v>194</v>
      </c>
      <c r="C96" s="52" t="s">
        <v>30</v>
      </c>
      <c r="D96" s="52" t="s">
        <v>139</v>
      </c>
      <c r="E96" s="52" t="s">
        <v>139</v>
      </c>
      <c r="F96" s="52" t="s">
        <v>104</v>
      </c>
      <c r="G96" s="52" t="s">
        <v>106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84</v>
      </c>
      <c r="M96" s="31"/>
      <c r="N96" s="31"/>
    </row>
    <row r="97" spans="1:15" s="32" customFormat="1" ht="48" x14ac:dyDescent="0.25">
      <c r="B97" s="2" t="s">
        <v>188</v>
      </c>
      <c r="C97" s="31" t="s">
        <v>19</v>
      </c>
      <c r="D97" s="31" t="s">
        <v>128</v>
      </c>
      <c r="E97" s="31" t="s">
        <v>128</v>
      </c>
      <c r="F97" s="31" t="s">
        <v>202</v>
      </c>
      <c r="G97" s="31" t="s">
        <v>30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88</v>
      </c>
      <c r="M97" s="31" t="s">
        <v>93</v>
      </c>
      <c r="N97" s="31">
        <v>751410000</v>
      </c>
    </row>
    <row r="98" spans="1:15" s="70" customFormat="1" ht="33.75" customHeight="1" x14ac:dyDescent="0.25">
      <c r="A98" s="65"/>
      <c r="B98" s="66" t="s">
        <v>197</v>
      </c>
      <c r="C98" s="67" t="s">
        <v>219</v>
      </c>
      <c r="D98" s="67" t="s">
        <v>220</v>
      </c>
      <c r="E98" s="67" t="s">
        <v>221</v>
      </c>
      <c r="F98" s="67" t="s">
        <v>104</v>
      </c>
      <c r="G98" s="67" t="s">
        <v>222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85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87" t="s">
        <v>223</v>
      </c>
      <c r="C101" s="187"/>
      <c r="D101" s="187"/>
      <c r="E101" s="187"/>
      <c r="F101" s="187"/>
    </row>
    <row r="103" spans="1:15" ht="19.5" x14ac:dyDescent="0.25">
      <c r="B103" s="72" t="s">
        <v>185</v>
      </c>
      <c r="C103" s="72"/>
      <c r="D103" s="73"/>
      <c r="E103" s="72"/>
      <c r="F103" s="74" t="s">
        <v>224</v>
      </c>
      <c r="G103" s="30" t="s">
        <v>224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113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116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225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226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227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207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208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115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209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99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226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228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229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226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230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231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26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226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187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232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233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226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234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96</v>
      </c>
      <c r="F147" s="82">
        <f>J78</f>
        <v>240000</v>
      </c>
      <c r="G147" s="83"/>
    </row>
    <row r="148" spans="2:7" ht="19.5" x14ac:dyDescent="0.25">
      <c r="B148" s="79" t="s">
        <v>135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138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226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212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100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101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72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73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76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95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131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128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226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235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226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236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226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237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226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238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C5" sqref="C5"/>
    </sheetView>
  </sheetViews>
  <sheetFormatPr defaultRowHeight="15" x14ac:dyDescent="0.25"/>
  <cols>
    <col min="2" max="2" width="46.5703125" customWidth="1"/>
    <col min="3" max="3" width="31.5703125" customWidth="1"/>
  </cols>
  <sheetData>
    <row r="1" spans="1:3" ht="41.25" customHeight="1" x14ac:dyDescent="0.25">
      <c r="A1" s="173" t="s">
        <v>7</v>
      </c>
      <c r="B1" s="173" t="s">
        <v>579</v>
      </c>
      <c r="C1" s="173" t="s">
        <v>580</v>
      </c>
    </row>
    <row r="2" spans="1:3" x14ac:dyDescent="0.25">
      <c r="A2" s="172">
        <v>1</v>
      </c>
      <c r="B2" s="172" t="s">
        <v>97</v>
      </c>
      <c r="C2" s="172" t="s">
        <v>581</v>
      </c>
    </row>
    <row r="3" spans="1:3" x14ac:dyDescent="0.25">
      <c r="A3" s="127">
        <v>2</v>
      </c>
      <c r="B3" s="127" t="s">
        <v>117</v>
      </c>
      <c r="C3" s="127" t="s">
        <v>582</v>
      </c>
    </row>
    <row r="4" spans="1:3" x14ac:dyDescent="0.25">
      <c r="A4" s="127">
        <v>3</v>
      </c>
      <c r="B4" s="127" t="s">
        <v>115</v>
      </c>
      <c r="C4" s="127" t="s">
        <v>581</v>
      </c>
    </row>
    <row r="5" spans="1:3" x14ac:dyDescent="0.25">
      <c r="A5" s="127">
        <v>4</v>
      </c>
      <c r="B5" s="127" t="s">
        <v>98</v>
      </c>
      <c r="C5" s="127" t="s">
        <v>583</v>
      </c>
    </row>
    <row r="6" spans="1:3" x14ac:dyDescent="0.25">
      <c r="A6" s="127">
        <v>5</v>
      </c>
      <c r="B6" s="127" t="s">
        <v>98</v>
      </c>
      <c r="C6" s="127" t="s">
        <v>584</v>
      </c>
    </row>
    <row r="7" spans="1:3" x14ac:dyDescent="0.25">
      <c r="A7" s="127">
        <v>6</v>
      </c>
      <c r="B7" s="127" t="s">
        <v>99</v>
      </c>
      <c r="C7" s="127" t="s">
        <v>585</v>
      </c>
    </row>
    <row r="8" spans="1:3" x14ac:dyDescent="0.25">
      <c r="A8" s="127">
        <v>7</v>
      </c>
      <c r="B8" s="127" t="s">
        <v>100</v>
      </c>
      <c r="C8" s="127" t="s">
        <v>581</v>
      </c>
    </row>
    <row r="9" spans="1:3" ht="25.5" x14ac:dyDescent="0.25">
      <c r="A9" s="127">
        <v>8</v>
      </c>
      <c r="B9" s="130" t="s">
        <v>437</v>
      </c>
      <c r="C9" s="127" t="s">
        <v>581</v>
      </c>
    </row>
    <row r="10" spans="1:3" ht="25.5" x14ac:dyDescent="0.25">
      <c r="A10" s="127">
        <v>9</v>
      </c>
      <c r="B10" s="130" t="s">
        <v>564</v>
      </c>
      <c r="C10" s="127" t="s">
        <v>581</v>
      </c>
    </row>
    <row r="11" spans="1:3" x14ac:dyDescent="0.25">
      <c r="A11" s="127">
        <v>10</v>
      </c>
      <c r="B11" s="129" t="s">
        <v>27</v>
      </c>
      <c r="C11" s="127" t="s">
        <v>581</v>
      </c>
    </row>
    <row r="12" spans="1:3" x14ac:dyDescent="0.25">
      <c r="A12" s="127">
        <v>11</v>
      </c>
      <c r="B12" s="129" t="s">
        <v>28</v>
      </c>
      <c r="C12" s="127" t="s">
        <v>586</v>
      </c>
    </row>
    <row r="13" spans="1:3" x14ac:dyDescent="0.25">
      <c r="A13" s="127">
        <v>12</v>
      </c>
      <c r="B13" s="129" t="s">
        <v>29</v>
      </c>
      <c r="C13" s="127" t="s">
        <v>581</v>
      </c>
    </row>
    <row r="14" spans="1:3" ht="25.5" customHeight="1" x14ac:dyDescent="0.25">
      <c r="A14" s="127">
        <v>13</v>
      </c>
      <c r="B14" s="129" t="s">
        <v>31</v>
      </c>
      <c r="C14" s="188" t="s">
        <v>587</v>
      </c>
    </row>
    <row r="15" spans="1:3" x14ac:dyDescent="0.25">
      <c r="A15" s="127">
        <v>14</v>
      </c>
      <c r="B15" s="129" t="s">
        <v>32</v>
      </c>
      <c r="C15" s="189"/>
    </row>
    <row r="16" spans="1:3" x14ac:dyDescent="0.25">
      <c r="A16" s="127">
        <v>15</v>
      </c>
      <c r="B16" s="126" t="s">
        <v>531</v>
      </c>
      <c r="C16" s="127" t="s">
        <v>582</v>
      </c>
    </row>
    <row r="17" spans="1:3" x14ac:dyDescent="0.25">
      <c r="A17" s="127">
        <v>17</v>
      </c>
      <c r="B17" s="126" t="s">
        <v>569</v>
      </c>
      <c r="C17" s="127" t="s">
        <v>581</v>
      </c>
    </row>
    <row r="18" spans="1:3" ht="25.5" x14ac:dyDescent="0.25">
      <c r="A18" s="127">
        <v>18</v>
      </c>
      <c r="B18" s="126" t="s">
        <v>151</v>
      </c>
      <c r="C18" s="127" t="s">
        <v>581</v>
      </c>
    </row>
    <row r="19" spans="1:3" x14ac:dyDescent="0.25">
      <c r="A19" s="127">
        <v>19</v>
      </c>
      <c r="B19" s="126" t="s">
        <v>525</v>
      </c>
      <c r="C19" s="127" t="s">
        <v>581</v>
      </c>
    </row>
    <row r="20" spans="1:3" x14ac:dyDescent="0.25">
      <c r="A20" s="127">
        <v>20</v>
      </c>
      <c r="B20" s="126" t="s">
        <v>152</v>
      </c>
      <c r="C20" s="127" t="s">
        <v>581</v>
      </c>
    </row>
    <row r="21" spans="1:3" x14ac:dyDescent="0.25">
      <c r="A21" s="127">
        <v>21</v>
      </c>
      <c r="B21" s="126" t="s">
        <v>154</v>
      </c>
      <c r="C21" s="127" t="s">
        <v>581</v>
      </c>
    </row>
    <row r="22" spans="1:3" x14ac:dyDescent="0.25">
      <c r="A22" s="127">
        <v>22</v>
      </c>
      <c r="B22" s="126" t="s">
        <v>155</v>
      </c>
      <c r="C22" s="127" t="s">
        <v>581</v>
      </c>
    </row>
    <row r="23" spans="1:3" x14ac:dyDescent="0.25">
      <c r="A23" s="127">
        <v>23</v>
      </c>
      <c r="B23" s="126" t="s">
        <v>156</v>
      </c>
      <c r="C23" s="127" t="s">
        <v>586</v>
      </c>
    </row>
    <row r="24" spans="1:3" x14ac:dyDescent="0.25">
      <c r="A24" s="127">
        <v>24</v>
      </c>
      <c r="B24" s="126" t="s">
        <v>157</v>
      </c>
      <c r="C24" s="171" t="s">
        <v>588</v>
      </c>
    </row>
    <row r="25" spans="1:3" ht="25.5" x14ac:dyDescent="0.25">
      <c r="A25" s="127">
        <v>25</v>
      </c>
      <c r="B25" s="126" t="s">
        <v>158</v>
      </c>
      <c r="C25" s="171" t="s">
        <v>589</v>
      </c>
    </row>
    <row r="26" spans="1:3" ht="25.5" x14ac:dyDescent="0.25">
      <c r="A26" s="127">
        <v>26</v>
      </c>
      <c r="B26" s="126" t="s">
        <v>277</v>
      </c>
      <c r="C26" s="127" t="s">
        <v>581</v>
      </c>
    </row>
    <row r="27" spans="1:3" x14ac:dyDescent="0.25">
      <c r="A27" s="127">
        <v>27</v>
      </c>
      <c r="B27" s="126" t="s">
        <v>159</v>
      </c>
      <c r="C27" s="127" t="s">
        <v>581</v>
      </c>
    </row>
    <row r="28" spans="1:3" x14ac:dyDescent="0.25">
      <c r="A28" s="127">
        <v>28</v>
      </c>
      <c r="B28" s="126" t="s">
        <v>161</v>
      </c>
      <c r="C28" s="127" t="s">
        <v>581</v>
      </c>
    </row>
    <row r="29" spans="1:3" x14ac:dyDescent="0.25">
      <c r="A29" s="127">
        <v>29</v>
      </c>
      <c r="B29" s="126" t="s">
        <v>169</v>
      </c>
      <c r="C29" s="127" t="s">
        <v>581</v>
      </c>
    </row>
    <row r="30" spans="1:3" x14ac:dyDescent="0.25">
      <c r="A30" s="127">
        <v>30</v>
      </c>
      <c r="B30" s="126" t="s">
        <v>170</v>
      </c>
      <c r="C30" s="171" t="s">
        <v>590</v>
      </c>
    </row>
    <row r="31" spans="1:3" ht="25.5" x14ac:dyDescent="0.25">
      <c r="A31" s="127">
        <v>31</v>
      </c>
      <c r="B31" s="126" t="s">
        <v>299</v>
      </c>
      <c r="C31" s="127" t="s">
        <v>581</v>
      </c>
    </row>
    <row r="32" spans="1:3" x14ac:dyDescent="0.25">
      <c r="A32" s="127">
        <v>32</v>
      </c>
      <c r="B32" s="126" t="s">
        <v>300</v>
      </c>
      <c r="C32" s="171" t="s">
        <v>591</v>
      </c>
    </row>
    <row r="33" spans="1:3" x14ac:dyDescent="0.25">
      <c r="A33" s="127">
        <v>33</v>
      </c>
      <c r="B33" s="126" t="s">
        <v>173</v>
      </c>
      <c r="C33" s="127" t="s">
        <v>581</v>
      </c>
    </row>
    <row r="34" spans="1:3" ht="25.5" x14ac:dyDescent="0.25">
      <c r="A34" s="127">
        <v>34</v>
      </c>
      <c r="B34" s="126" t="s">
        <v>174</v>
      </c>
      <c r="C34" s="127" t="s">
        <v>581</v>
      </c>
    </row>
    <row r="35" spans="1:3" ht="25.5" x14ac:dyDescent="0.25">
      <c r="A35" s="127">
        <v>35</v>
      </c>
      <c r="B35" s="126" t="s">
        <v>240</v>
      </c>
      <c r="C35" s="127" t="s">
        <v>581</v>
      </c>
    </row>
    <row r="36" spans="1:3" ht="25.5" x14ac:dyDescent="0.25">
      <c r="A36" s="127">
        <v>36</v>
      </c>
      <c r="B36" s="126" t="s">
        <v>241</v>
      </c>
      <c r="C36" s="127" t="s">
        <v>581</v>
      </c>
    </row>
    <row r="37" spans="1:3" ht="25.5" x14ac:dyDescent="0.25">
      <c r="A37" s="127">
        <v>37</v>
      </c>
      <c r="B37" s="126" t="s">
        <v>302</v>
      </c>
      <c r="C37" s="127" t="s">
        <v>581</v>
      </c>
    </row>
  </sheetData>
  <mergeCells count="1">
    <mergeCell ref="C14:C15"/>
  </mergeCells>
  <dataValidations count="1">
    <dataValidation allowBlank="1" showInputMessage="1" showErrorMessage="1" prompt="Введите дополнительную характеристику на русском языке" sqref="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ПЗ 2018</vt:lpstr>
      <vt:lpstr>АХО_Бюджет</vt:lpstr>
      <vt:lpstr>Лист1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2018-01-15T04:00:01Z</cp:lastPrinted>
  <dcterms:created xsi:type="dcterms:W3CDTF">2015-09-03T03:13:54Z</dcterms:created>
  <dcterms:modified xsi:type="dcterms:W3CDTF">2018-05-23T11:35:23Z</dcterms:modified>
</cp:coreProperties>
</file>